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300" windowWidth="15360" windowHeight="6495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file-1'!$A$1:$H$100</definedName>
    <definedName name="_xlnm.Print_Area" localSheetId="2">'Trends file-2 '!$A$1:$H$96</definedName>
    <definedName name="_xlnm.Print_Area" localSheetId="3">'Trends file-3'!$A$1:$H$87</definedName>
    <definedName name="_xlnm.Print_Area" localSheetId="4">'Trends file-4'!$A$1:$H$267</definedName>
    <definedName name="_xlnm.Print_Area" localSheetId="5">'Trends file-5-SCH'!$A$1:$H$176</definedName>
    <definedName name="_xlnm.Print_Area" localSheetId="6">'Trends file-6-Ops'!$A$1:$H$175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45621"/>
</workbook>
</file>

<file path=xl/calcChain.xml><?xml version="1.0" encoding="utf-8"?>
<calcChain xmlns="http://schemas.openxmlformats.org/spreadsheetml/2006/main">
  <c r="G6" i="11" l="1"/>
  <c r="C10" i="4" l="1"/>
  <c r="C8" i="11"/>
  <c r="C6" i="3"/>
  <c r="C8" i="10"/>
  <c r="F10" i="4"/>
  <c r="F8" i="11"/>
  <c r="F6" i="3"/>
  <c r="F8" i="10"/>
  <c r="G10" i="4"/>
  <c r="G8" i="11"/>
  <c r="G6" i="3"/>
  <c r="G8" i="10"/>
  <c r="D6" i="3"/>
  <c r="D8" i="10"/>
  <c r="D10" i="4"/>
  <c r="D8" i="11"/>
  <c r="E10" i="4"/>
  <c r="E8" i="11"/>
  <c r="E6" i="3"/>
  <c r="E8" i="10"/>
  <c r="G147" i="3" l="1"/>
  <c r="A5" i="7" l="1"/>
  <c r="F1" i="6"/>
  <c r="G90" i="4" l="1"/>
  <c r="G68" i="3"/>
  <c r="G107" i="3"/>
  <c r="G81" i="3"/>
  <c r="G93" i="3"/>
  <c r="G4" i="3"/>
  <c r="G48" i="3"/>
  <c r="G30" i="3"/>
  <c r="G119" i="3"/>
  <c r="G129" i="4" l="1"/>
  <c r="G8" i="4"/>
  <c r="G20" i="4" s="1"/>
  <c r="G28" i="4" s="1"/>
  <c r="G42" i="4" s="1"/>
  <c r="G54" i="4" s="1"/>
  <c r="G108" i="4"/>
  <c r="G148" i="4" l="1"/>
  <c r="F61" i="7" l="1"/>
  <c r="C61" i="7"/>
  <c r="G61" i="7"/>
  <c r="E61" i="7"/>
  <c r="D61" i="7"/>
  <c r="D56" i="4" l="1"/>
  <c r="D22" i="4"/>
  <c r="D121" i="3"/>
  <c r="D170" i="4"/>
  <c r="D44" i="4"/>
  <c r="D168" i="3"/>
  <c r="D109" i="3"/>
  <c r="D92" i="4"/>
  <c r="D204" i="3"/>
  <c r="D50" i="3"/>
  <c r="D5" i="6"/>
  <c r="D66" i="4"/>
  <c r="D70" i="3"/>
  <c r="D149" i="3"/>
  <c r="D240" i="3"/>
  <c r="D150" i="4"/>
  <c r="D30" i="4"/>
  <c r="D95" i="3"/>
  <c r="D131" i="4"/>
  <c r="D110" i="4"/>
  <c r="D83" i="3"/>
  <c r="D32" i="3"/>
  <c r="C44" i="4"/>
  <c r="C204" i="3"/>
  <c r="C92" i="4"/>
  <c r="C110" i="4"/>
  <c r="C149" i="3"/>
  <c r="C131" i="4"/>
  <c r="C50" i="3"/>
  <c r="C5" i="6"/>
  <c r="C109" i="3"/>
  <c r="C22" i="4"/>
  <c r="C56" i="4"/>
  <c r="C240" i="3"/>
  <c r="C168" i="3"/>
  <c r="C83" i="3"/>
  <c r="C95" i="3"/>
  <c r="C121" i="3"/>
  <c r="C70" i="3"/>
  <c r="C66" i="4"/>
  <c r="C30" i="4"/>
  <c r="C150" i="4"/>
  <c r="C170" i="4"/>
  <c r="C32" i="3"/>
  <c r="F149" i="3"/>
  <c r="F204" i="3"/>
  <c r="F30" i="4"/>
  <c r="F66" i="4"/>
  <c r="F131" i="4"/>
  <c r="F150" i="4"/>
  <c r="F22" i="4"/>
  <c r="F109" i="3"/>
  <c r="F56" i="4"/>
  <c r="F32" i="3"/>
  <c r="F70" i="3"/>
  <c r="F121" i="3"/>
  <c r="F240" i="3"/>
  <c r="F168" i="3"/>
  <c r="F50" i="3"/>
  <c r="F170" i="4"/>
  <c r="F5" i="6"/>
  <c r="F92" i="4"/>
  <c r="F95" i="3"/>
  <c r="F44" i="4"/>
  <c r="F83" i="3"/>
  <c r="F110" i="4"/>
  <c r="G149" i="3"/>
  <c r="G66" i="4"/>
  <c r="G110" i="4"/>
  <c r="G95" i="3"/>
  <c r="G30" i="4"/>
  <c r="G44" i="4"/>
  <c r="G204" i="3"/>
  <c r="G50" i="3"/>
  <c r="G109" i="3"/>
  <c r="G150" i="4"/>
  <c r="G92" i="4"/>
  <c r="G240" i="3"/>
  <c r="G170" i="4"/>
  <c r="G70" i="3"/>
  <c r="G131" i="4"/>
  <c r="G32" i="3"/>
  <c r="G5" i="6"/>
  <c r="G22" i="4"/>
  <c r="G83" i="3"/>
  <c r="G56" i="4"/>
  <c r="G168" i="3"/>
  <c r="G121" i="3"/>
  <c r="E204" i="3"/>
  <c r="E110" i="4"/>
  <c r="E44" i="4"/>
  <c r="E70" i="3"/>
  <c r="E131" i="4"/>
  <c r="E150" i="4"/>
  <c r="E30" i="4"/>
  <c r="E50" i="3"/>
  <c r="E56" i="4"/>
  <c r="E240" i="3"/>
  <c r="E168" i="3"/>
  <c r="E170" i="4"/>
  <c r="E32" i="3"/>
  <c r="E5" i="6"/>
  <c r="E95" i="3"/>
  <c r="E92" i="4"/>
  <c r="E66" i="4"/>
  <c r="E121" i="3"/>
  <c r="E109" i="3"/>
  <c r="E149" i="3"/>
  <c r="E22" i="4"/>
  <c r="E83" i="3"/>
  <c r="E82" i="6" l="1"/>
  <c r="E101" i="6" s="1"/>
  <c r="E109" i="6" s="1"/>
  <c r="E115" i="6" s="1"/>
  <c r="E124" i="6" s="1"/>
  <c r="G82" i="6"/>
  <c r="G101" i="6" s="1"/>
  <c r="G109" i="6" s="1"/>
  <c r="G115" i="6" s="1"/>
  <c r="G124" i="6" s="1"/>
  <c r="D82" i="6"/>
  <c r="D101" i="6" s="1"/>
  <c r="D109" i="6" s="1"/>
  <c r="D115" i="6" s="1"/>
  <c r="D124" i="6" s="1"/>
  <c r="C82" i="6"/>
  <c r="C101" i="6" s="1"/>
  <c r="C109" i="6" s="1"/>
  <c r="C115" i="6" s="1"/>
  <c r="C124" i="6" s="1"/>
  <c r="F82" i="6"/>
  <c r="F101" i="6" s="1"/>
  <c r="F109" i="6" s="1"/>
  <c r="F115" i="6" s="1"/>
  <c r="F124" i="6" s="1"/>
</calcChain>
</file>

<file path=xl/sharedStrings.xml><?xml version="1.0" encoding="utf-8"?>
<sst xmlns="http://schemas.openxmlformats.org/spreadsheetml/2006/main" count="666" uniqueCount="339">
  <si>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</si>
  <si>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</si>
  <si>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</si>
  <si>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</si>
  <si>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</si>
  <si>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</si>
  <si>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</si>
  <si>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</si>
  <si>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</si>
  <si>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</si>
  <si>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</si>
  <si>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</si>
  <si>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</si>
  <si>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</si>
  <si>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</si>
  <si>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</si>
  <si>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</si>
  <si>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</si>
  <si>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</si>
  <si>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</si>
  <si>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</si>
  <si>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</si>
  <si>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</si>
  <si>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</si>
  <si>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</si>
  <si>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</si>
  <si>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</si>
  <si>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</si>
  <si>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</si>
  <si>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</si>
  <si>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</si>
  <si>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</si>
  <si>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</si>
  <si>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</si>
  <si>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</si>
  <si>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</si>
  <si>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</si>
  <si>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</si>
  <si>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</si>
  <si>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</si>
  <si>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</si>
  <si>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</si>
  <si>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</si>
  <si>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</si>
  <si>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</si>
  <si>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</si>
  <si>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</si>
  <si>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</si>
  <si>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</si>
  <si>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</si>
  <si>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</si>
  <si>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</si>
  <si>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</si>
  <si>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</si>
  <si>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</si>
  <si>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</si>
  <si>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</si>
  <si>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</si>
  <si>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</si>
  <si>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</si>
  <si>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</si>
  <si>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</si>
  <si>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</si>
  <si>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</si>
  <si>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</si>
  <si>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>Restricted Cash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</si>
  <si>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</si>
  <si>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</si>
  <si>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</si>
  <si>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</si>
  <si>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</si>
  <si>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</si>
  <si>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</si>
  <si>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</si>
  <si>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</si>
  <si>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</si>
  <si>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</si>
  <si>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Digital TV Customers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</si>
  <si>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</si>
  <si>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</si>
  <si>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</si>
  <si>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</si>
  <si>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</si>
  <si>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</si>
  <si>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</si>
  <si>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</si>
  <si>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</si>
  <si>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</si>
  <si>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Total MBs on the network</t>
  </si>
  <si>
    <t>Mn</t>
  </si>
  <si>
    <t>min</t>
  </si>
  <si>
    <t>Mn MBs</t>
  </si>
  <si>
    <t>MBs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</si>
  <si>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</si>
  <si>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</si>
  <si>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</si>
  <si>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</si>
  <si>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</si>
  <si>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</si>
  <si>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</si>
  <si>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</si>
  <si>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</si>
  <si>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</si>
  <si>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</si>
  <si>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</si>
  <si>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</si>
  <si>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</si>
  <si>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</si>
  <si>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</si>
  <si>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</si>
  <si>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</si>
  <si>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</si>
  <si>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</si>
  <si>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r>
      <t xml:space="preserve">Mobile Services India - </t>
    </r>
    <r>
      <rPr>
        <sz val="8"/>
        <rFont val="Arial"/>
        <family val="2"/>
      </rPr>
      <t>Comprises of consolidated operations of Mobile Services India</t>
    </r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</si>
  <si>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</si>
  <si>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</si>
  <si>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</si>
  <si>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</si>
  <si>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</si>
  <si>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</si>
  <si>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income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</si>
  <si>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</si>
  <si>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</si>
  <si>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</si>
  <si>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</si>
  <si>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</si>
  <si>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</si>
  <si>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</si>
  <si>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</si>
  <si>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</si>
  <si>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</si>
  <si>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</si>
  <si>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</si>
  <si>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</si>
  <si>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</si>
  <si>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</si>
  <si>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</si>
  <si>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</si>
  <si>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</si>
  <si>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</si>
  <si>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</si>
  <si>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</si>
  <si>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</si>
  <si>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</si>
  <si>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</si>
  <si>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</si>
  <si>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</si>
  <si>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</si>
  <si>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</si>
  <si>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</si>
  <si>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</si>
  <si>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</si>
  <si>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</si>
  <si>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</si>
  <si>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</si>
  <si>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Airtel Business</t>
  </si>
  <si>
    <t>Income</t>
  </si>
  <si>
    <t>Finance Income</t>
  </si>
  <si>
    <t>Expenses</t>
  </si>
  <si>
    <t>Access Charges</t>
  </si>
  <si>
    <t>Network operating expenses</t>
  </si>
  <si>
    <t>Profit from operating activities before depreciation, amortization and exceptional items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</si>
  <si>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</si>
  <si>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</si>
  <si>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</si>
  <si>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</si>
  <si>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</si>
  <si>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</si>
  <si>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</si>
  <si>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</si>
  <si>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</si>
  <si>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</si>
  <si>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</si>
  <si>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</si>
  <si>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</si>
  <si>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</si>
  <si>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</si>
  <si>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</si>
  <si>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</si>
  <si>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</si>
  <si>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</si>
  <si>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</si>
  <si>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</si>
  <si>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</si>
  <si>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</si>
  <si>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r>
      <t xml:space="preserve">Homes Services - </t>
    </r>
    <r>
      <rPr>
        <sz val="8"/>
        <rFont val="Arial"/>
        <family val="2"/>
      </rPr>
      <t>Comprises of operations of Homes Services.</t>
    </r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</si>
  <si>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</si>
  <si>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</si>
  <si>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</si>
  <si>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</si>
  <si>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</si>
  <si>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</si>
  <si>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</si>
  <si>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</si>
  <si>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</si>
  <si>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</si>
  <si>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</si>
  <si>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</si>
  <si>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</si>
  <si>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</si>
  <si>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</si>
  <si>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</si>
  <si>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</si>
  <si>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</si>
  <si>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</si>
  <si>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</si>
  <si>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</si>
  <si>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</si>
  <si>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</si>
  <si>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</si>
  <si>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</si>
  <si>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</si>
  <si>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</si>
  <si>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</si>
  <si>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</si>
  <si>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</si>
  <si>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</si>
  <si>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</si>
  <si>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</si>
  <si>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</si>
  <si>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</si>
  <si>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</si>
  <si>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</si>
  <si>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</si>
  <si>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</si>
  <si>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</si>
  <si>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</si>
  <si>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</si>
  <si>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</si>
  <si>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</si>
  <si>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</si>
  <si>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</si>
  <si>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</si>
  <si>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</si>
  <si>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</si>
  <si>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</si>
  <si>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</si>
  <si>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</si>
  <si>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</si>
  <si>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</si>
  <si>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</si>
  <si>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</si>
  <si>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</si>
  <si>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</si>
  <si>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</si>
  <si>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</si>
  <si>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r>
      <t xml:space="preserve">South Asia - </t>
    </r>
    <r>
      <rPr>
        <sz val="8"/>
        <rFont val="Arial"/>
        <family val="2"/>
      </rPr>
      <t>Comprises of Sri Lanka</t>
    </r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</si>
  <si>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</si>
  <si>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</si>
  <si>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</si>
  <si>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</si>
  <si>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</si>
  <si>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</si>
  <si>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</si>
  <si>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</si>
  <si>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</si>
  <si>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 xml:space="preserve">Earnings per share (Face value : Rs. 5/- each) (In Rupees) </t>
  </si>
  <si>
    <t xml:space="preserve">     Net (repayment of) / proceeds from short-term borrowings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</si>
  <si>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</si>
  <si>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</si>
  <si>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</si>
  <si>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</si>
  <si>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Exceptional Items (net of tax)</t>
  </si>
  <si>
    <t>Profit after tax (after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</si>
  <si>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</si>
  <si>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</si>
  <si>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</si>
  <si>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</si>
  <si>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Depreciation and Amortisation (In Constant Currency) - (14 Countries)</t>
  </si>
  <si>
    <t>Income Tax - (14 Countries)</t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</si>
  <si>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</si>
  <si>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</si>
  <si>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</si>
  <si>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</si>
  <si>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Cash acquired on business combination</t>
  </si>
  <si>
    <t xml:space="preserve">     Investment in joint venture / associate</t>
  </si>
  <si>
    <t xml:space="preserve">     Net Proceeds / (Repayments) from borrowings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</si>
  <si>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</si>
  <si>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</si>
  <si>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</si>
  <si>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</si>
  <si>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</si>
  <si>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</si>
  <si>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 xml:space="preserve">     Consideration / advance for acquisitions, net of cash acquired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</si>
  <si>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</si>
  <si>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</si>
  <si>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</si>
  <si>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</si>
  <si>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</si>
  <si>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</si>
  <si>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</si>
  <si>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</si>
  <si>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</si>
  <si>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</si>
  <si>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</si>
  <si>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</si>
  <si>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</si>
  <si>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</si>
  <si>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</si>
  <si>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</si>
  <si>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</si>
  <si>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</si>
  <si>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</si>
  <si>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</si>
  <si>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</si>
  <si>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</si>
  <si>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</si>
  <si>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</si>
  <si>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</si>
  <si>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</si>
  <si>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</si>
  <si>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</si>
  <si>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</si>
  <si>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</si>
  <si>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 xml:space="preserve">     Net proceeds from  issue of shares</t>
  </si>
  <si>
    <t># Excludes revenues from Network Groups building / providing fiber connectivity and Group eliminations.</t>
  </si>
  <si>
    <t>Net Debt excluding Lease Obligations</t>
  </si>
  <si>
    <t>Net Debt including Lease Obligations</t>
  </si>
  <si>
    <t>Lease Obligation</t>
  </si>
  <si>
    <t>Investments &amp; Receivables</t>
  </si>
  <si>
    <t xml:space="preserve">     Payment towards derivatives</t>
  </si>
  <si>
    <t xml:space="preserve">     Others</t>
  </si>
  <si>
    <t xml:space="preserve">     Proceeds from issuance of equity shares / perpetual bonds to Non-controlling interest</t>
  </si>
  <si>
    <t xml:space="preserve">     Net proceeds from issue of shares to QIB</t>
  </si>
  <si>
    <t xml:space="preserve">     Net proceeds from issuance of FCCB</t>
  </si>
  <si>
    <t>u</t>
  </si>
  <si>
    <t>* On account of deferment of revenue in Q4’20 (Pursuant to accounting policy change), Q4’20 numbers are not comparable with other period numbers.</t>
  </si>
  <si>
    <t>Note: Above nos have been re-instated to 31st Mar'20 closing constant currency except Capex, OFCF &amp; Cumulative Investments. Accordingly previous quarter nos. have been re-instated for like to like comparisons.</t>
  </si>
  <si>
    <t>Average Revenue Per User (ARPU) *</t>
  </si>
  <si>
    <t>*Comparable ARPU (adjusting for revenue deferment, pursuant to accounting policy change) Q4’20: Rs 154; Q3’20: Rs 153; Q2’20: Rs 152; Q1’20 Rs 144.</t>
  </si>
  <si>
    <t xml:space="preserve">     Dividend income</t>
  </si>
  <si>
    <t xml:space="preserve">     Net gain on investments</t>
  </si>
  <si>
    <t xml:space="preserve">     Interest income</t>
  </si>
  <si>
    <t xml:space="preserve">     Net loss on derivative financial instruments</t>
  </si>
  <si>
    <t xml:space="preserve">     Net fair value gain on financial instruments</t>
  </si>
  <si>
    <t xml:space="preserve">     Share issue expenses of subsidiary</t>
  </si>
  <si>
    <t xml:space="preserve">     Repayment of lease liabilities</t>
  </si>
  <si>
    <t>Tax related Exceptional items</t>
  </si>
  <si>
    <t>Amount in Rs 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</si>
</sst>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_);\(#,##0.000\)"/>
    <numFmt numFmtId="198" formatCode="#,##0.0000_);\(#,##0.0000\);#.0000\ &quot;-&quot;??_)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4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3" fontId="16" fillId="5" borderId="0" xfId="53" applyFont="1" applyFill="1" applyBorder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3" fillId="0" borderId="0" xfId="77" applyNumberFormat="1" applyFont="1"/>
    <xf numFmtId="37" fontId="15" fillId="0" borderId="0" xfId="77" applyNumberFormat="1" applyFont="1"/>
    <xf numFmtId="37" fontId="16" fillId="5" borderId="0" xfId="0" applyNumberFormat="1" applyFont="1" applyFill="1" applyBorder="1"/>
    <xf numFmtId="37" fontId="0" fillId="0" borderId="0" xfId="0" applyNumberFormat="1" applyFill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43" fontId="3" fillId="5" borderId="11" xfId="54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37" fontId="58" fillId="0" borderId="0" xfId="0" applyNumberFormat="1" applyFont="1" applyFill="1"/>
    <xf numFmtId="0" fontId="17" fillId="5" borderId="21" xfId="0" applyFont="1" applyFill="1" applyBorder="1"/>
    <xf numFmtId="0" fontId="59" fillId="0" borderId="0" xfId="0" applyFont="1" applyFill="1"/>
    <xf numFmtId="37" fontId="59" fillId="0" borderId="0" xfId="0" applyNumberFormat="1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9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174" fontId="17" fillId="8" borderId="39" xfId="9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3" fontId="15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37" fontId="3" fillId="0" borderId="39" xfId="53" applyNumberFormat="1" applyFont="1" applyFill="1" applyBorder="1" applyAlignment="1">
      <alignment horizontal="center"/>
    </xf>
    <xf numFmtId="37" fontId="17" fillId="0" borderId="39" xfId="53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16" fillId="8" borderId="43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4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5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6" xfId="0" applyNumberFormat="1" applyFont="1" applyFill="1" applyBorder="1" applyAlignment="1">
      <alignment horizontal="center"/>
    </xf>
    <xf numFmtId="37" fontId="15" fillId="8" borderId="46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3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5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50" xfId="0" applyNumberFormat="1" applyFont="1" applyFill="1" applyBorder="1"/>
    <xf numFmtId="177" fontId="16" fillId="0" borderId="51" xfId="0" applyNumberFormat="1" applyFont="1" applyFill="1" applyBorder="1"/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 vertical="center"/>
    </xf>
    <xf numFmtId="174" fontId="3" fillId="0" borderId="39" xfId="0" applyNumberFormat="1" applyFont="1" applyFill="1" applyBorder="1" applyAlignment="1">
      <alignment horizontal="center"/>
    </xf>
    <xf numFmtId="174" fontId="17" fillId="0" borderId="39" xfId="9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/>
    </xf>
    <xf numFmtId="39" fontId="3" fillId="0" borderId="39" xfId="0" applyNumberFormat="1" applyFont="1" applyFill="1" applyBorder="1" applyAlignment="1">
      <alignment horizontal="center"/>
    </xf>
    <xf numFmtId="2" fontId="3" fillId="8" borderId="39" xfId="53" applyNumberFormat="1" applyFont="1" applyFill="1" applyBorder="1" applyAlignment="1">
      <alignment horizontal="center"/>
    </xf>
    <xf numFmtId="2" fontId="3" fillId="0" borderId="39" xfId="53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4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6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6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60" xfId="80" applyFont="1" applyFill="1" applyBorder="1" applyAlignment="1" applyProtection="1">
      <alignment horizontal="left" vertical="center" indent="1"/>
      <protection locked="0"/>
    </xf>
    <xf numFmtId="0" fontId="15" fillId="5" borderId="47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37" fontId="16" fillId="9" borderId="0" xfId="0" applyNumberFormat="1" applyFont="1" applyFill="1" applyBorder="1" applyAlignment="1">
      <alignment horizontal="center" vertic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4" xfId="53" applyNumberFormat="1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center" vertical="center"/>
    </xf>
    <xf numFmtId="9" fontId="15" fillId="0" borderId="63" xfId="91" applyFont="1" applyFill="1" applyBorder="1" applyAlignment="1">
      <alignment horizontal="center" vertical="center"/>
    </xf>
    <xf numFmtId="0" fontId="64" fillId="0" borderId="0" xfId="0" applyFont="1"/>
    <xf numFmtId="172" fontId="15" fillId="0" borderId="25" xfId="53" applyNumberFormat="1" applyFont="1" applyFill="1" applyBorder="1" applyAlignment="1">
      <alignment horizontal="center" vertical="center"/>
    </xf>
    <xf numFmtId="9" fontId="15" fillId="0" borderId="33" xfId="90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4" xfId="53" applyNumberFormat="1" applyFont="1" applyFill="1" applyBorder="1" applyAlignment="1">
      <alignment horizontal="center" vertical="center"/>
    </xf>
    <xf numFmtId="172" fontId="15" fillId="0" borderId="64" xfId="53" applyNumberFormat="1" applyFont="1" applyFill="1" applyBorder="1"/>
    <xf numFmtId="172" fontId="15" fillId="8" borderId="64" xfId="53" applyNumberFormat="1" applyFont="1" applyFill="1" applyBorder="1"/>
    <xf numFmtId="172" fontId="15" fillId="0" borderId="64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174" fontId="15" fillId="0" borderId="0" xfId="90" applyNumberFormat="1" applyFont="1"/>
    <xf numFmtId="174" fontId="3" fillId="0" borderId="0" xfId="90" applyNumberFormat="1" applyFont="1"/>
    <xf numFmtId="174" fontId="0" fillId="0" borderId="0" xfId="90" applyNumberFormat="1" applyFont="1" applyFill="1"/>
    <xf numFmtId="174" fontId="16" fillId="5" borderId="0" xfId="90" applyNumberFormat="1" applyFont="1" applyFill="1" applyBorder="1"/>
    <xf numFmtId="172" fontId="3" fillId="0" borderId="0" xfId="53" applyNumberFormat="1" applyFont="1" applyAlignment="1">
      <alignment horizontal="center" vertical="center"/>
    </xf>
    <xf numFmtId="172" fontId="3" fillId="0" borderId="0" xfId="53" applyNumberFormat="1" applyFont="1" applyFill="1" applyAlignment="1">
      <alignment horizontal="center" vertic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15" fillId="0" borderId="0" xfId="78" applyNumberFormat="1" applyFont="1" applyFill="1" applyBorder="1" applyAlignment="1">
      <alignment horizontal="left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5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6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6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4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0" xfId="78" applyNumberFormat="1" applyFont="1" applyFill="1" applyAlignment="1">
      <alignment horizontal="left" wrapText="1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6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6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9" fontId="15" fillId="0" borderId="0" xfId="91" applyFont="1" applyFill="1" applyBorder="1" applyAlignment="1">
      <alignment horizontal="center" vertical="center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4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50" xfId="0" applyNumberFormat="1" applyFont="1" applyFill="1" applyBorder="1"/>
    <xf numFmtId="177" fontId="3" fillId="0" borderId="51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8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15" fillId="8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4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53" applyNumberFormat="1" applyFont="1"/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37" fontId="3" fillId="0" borderId="0" xfId="126" applyNumberFormat="1" applyFont="1"/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37" fontId="15" fillId="0" borderId="0" xfId="126" applyNumberFormat="1" applyFont="1"/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4" xfId="126" applyNumberFormat="1" applyFont="1" applyFill="1" applyBorder="1" applyAlignment="1">
      <alignment horizontal="center" vertical="center"/>
    </xf>
    <xf numFmtId="37" fontId="15" fillId="0" borderId="44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8" borderId="39" xfId="126" applyNumberFormat="1" applyFont="1" applyFill="1" applyBorder="1" applyAlignment="1">
      <alignment horizontal="center" vertical="center"/>
    </xf>
    <xf numFmtId="197" fontId="3" fillId="0" borderId="39" xfId="126" applyNumberFormat="1" applyFont="1" applyFill="1" applyBorder="1" applyAlignment="1">
      <alignment horizontal="center" vertical="center"/>
    </xf>
    <xf numFmtId="198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178" fontId="3" fillId="5" borderId="68" xfId="126" applyFont="1" applyFill="1" applyBorder="1" applyAlignment="1">
      <alignment horizontal="center" vertical="center"/>
    </xf>
    <xf numFmtId="178" fontId="3" fillId="5" borderId="69" xfId="126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17" fillId="5" borderId="69" xfId="126" applyFont="1" applyFill="1" applyBorder="1" applyAlignment="1">
      <alignment horizontal="center"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9" xfId="0" applyFont="1" applyFill="1" applyBorder="1" applyAlignment="1">
      <alignment horizontal="center"/>
    </xf>
    <xf numFmtId="178" fontId="3" fillId="0" borderId="70" xfId="126" applyFont="1" applyBorder="1" applyAlignment="1">
      <alignment horizontal="center"/>
    </xf>
    <xf numFmtId="0" fontId="3" fillId="5" borderId="71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8" borderId="0" xfId="53" applyNumberFormat="1" applyFont="1" applyFill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6" fillId="8" borderId="39" xfId="0" applyNumberFormat="1" applyFont="1" applyFill="1" applyBorder="1" applyAlignment="1">
      <alignment horizontal="center"/>
    </xf>
    <xf numFmtId="1" fontId="16" fillId="0" borderId="39" xfId="0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16" fillId="8" borderId="39" xfId="0" applyNumberFormat="1" applyFont="1" applyFill="1" applyBorder="1" applyAlignment="1">
      <alignment horizontal="center"/>
    </xf>
    <xf numFmtId="194" fontId="16" fillId="0" borderId="39" xfId="0" applyNumberFormat="1" applyFont="1" applyFill="1" applyBorder="1" applyAlignment="1">
      <alignment horizontal="center"/>
    </xf>
    <xf numFmtId="194" fontId="3" fillId="8" borderId="12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37" fontId="68" fillId="0" borderId="0" xfId="126" applyNumberFormat="1" applyFont="1"/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left" vertical="top"/>
    </xf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3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2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172" fontId="3" fillId="8" borderId="56" xfId="128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8" xfId="80" applyFont="1" applyFill="1" applyBorder="1" applyAlignment="1">
      <alignment horizontal="center"/>
    </xf>
    <xf numFmtId="0" fontId="16" fillId="8" borderId="59" xfId="80" applyFont="1" applyFill="1" applyBorder="1" applyAlignment="1">
      <alignment horizontal="center"/>
    </xf>
    <xf numFmtId="0" fontId="17" fillId="0" borderId="72" xfId="0" applyFont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3" fillId="8" borderId="58" xfId="80" applyFont="1" applyFill="1" applyBorder="1" applyAlignment="1">
      <alignment horizontal="center"/>
    </xf>
    <xf numFmtId="0" fontId="3" fillId="8" borderId="59" xfId="80" applyFont="1" applyFill="1" applyBorder="1" applyAlignment="1">
      <alignment horizontal="center"/>
    </xf>
    <xf numFmtId="0" fontId="3" fillId="5" borderId="67" xfId="0" applyFont="1" applyFill="1" applyBorder="1" applyAlignment="1">
      <alignment horizontal="left" vertical="top" wrapText="1"/>
    </xf>
    <xf numFmtId="0" fontId="3" fillId="5" borderId="67" xfId="0" applyFont="1" applyFill="1" applyBorder="1" applyAlignment="1">
      <alignment horizontal="left" vertical="center" wrapText="1"/>
    </xf>
    <xf numFmtId="0" fontId="65" fillId="5" borderId="67" xfId="0" applyFont="1" applyFill="1" applyBorder="1" applyAlignment="1">
      <alignment horizontal="left" vertical="center" wrapText="1"/>
    </xf>
    <xf numFmtId="0" fontId="16" fillId="5" borderId="0" xfId="80" applyFont="1" applyFill="1" applyBorder="1" applyAlignment="1">
      <alignment horizontal="center" vertical="center"/>
    </xf>
    <xf numFmtId="0" fontId="16" fillId="8" borderId="61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60" xfId="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2" xfId="0" applyFont="1" applyFill="1" applyBorder="1" applyAlignment="1">
      <alignment horizontal="center" vertical="center" wrapText="1"/>
    </xf>
    <xf numFmtId="0" fontId="3" fillId="8" borderId="60" xfId="80" applyFont="1" applyFill="1" applyBorder="1" applyAlignment="1">
      <alignment horizontal="center" vertical="center" wrapText="1"/>
    </xf>
    <xf numFmtId="0" fontId="65" fillId="5" borderId="0" xfId="0" applyFont="1" applyFill="1" applyBorder="1" applyAlignment="1">
      <alignment horizontal="left" vertical="center" wrapText="1"/>
    </xf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A/Backup%20files/Q4FY10%20-%20Mar/Financial%20Trends/IR%20Pack%20-%20FR/Qtly%20FRA%20Pack%201st%20cut/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K%20DRIVE/Investor%20Relations%20Function/Working%20Folders/Quarterly%20Results/FY%202005/Q4FY05-%20MARCH/Financial/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bility/MIS/MAPA/May%202003/Forecast/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Normal="100" zoomScaleSheetLayoutView="100" workbookViewId="0"/>
  </sheetViews>
  <sheetFormatPr defaultRowHeight="11.25"/>
  <cols>
    <col min="1" max="16384" width="9.140625" style="11"/>
  </cols>
  <sheetData>
    <row r="1" spans="1:5">
      <c r="A1" s="78"/>
      <c r="C1" s="13" t="s">
        <v>30</v>
      </c>
    </row>
    <row r="2" spans="1:5">
      <c r="C2" s="12" t="s">
        <v>146</v>
      </c>
    </row>
    <row r="6" spans="1:5">
      <c r="C6" s="16" t="s">
        <v>12</v>
      </c>
      <c r="E6" s="11" t="s">
        <v>13</v>
      </c>
    </row>
    <row r="7" spans="1:5">
      <c r="C7" s="17"/>
    </row>
    <row r="8" spans="1:5">
      <c r="C8" s="21" t="s">
        <v>16</v>
      </c>
    </row>
    <row r="9" spans="1:5" ht="5.0999999999999996" customHeight="1">
      <c r="C9" s="21"/>
    </row>
    <row r="10" spans="1:5">
      <c r="C10" s="14">
        <v>1</v>
      </c>
      <c r="E10" s="15" t="s">
        <v>147</v>
      </c>
    </row>
    <row r="11" spans="1:5">
      <c r="C11" s="14"/>
    </row>
    <row r="12" spans="1:5">
      <c r="C12" s="14">
        <v>2</v>
      </c>
      <c r="E12" s="15" t="s">
        <v>148</v>
      </c>
    </row>
    <row r="13" spans="1:5">
      <c r="C13" s="14"/>
    </row>
    <row r="14" spans="1:5">
      <c r="C14" s="14">
        <v>3</v>
      </c>
      <c r="E14" s="15" t="s">
        <v>149</v>
      </c>
    </row>
    <row r="15" spans="1:5">
      <c r="C15" s="14"/>
    </row>
    <row r="16" spans="1:5">
      <c r="C16" s="14">
        <v>4</v>
      </c>
      <c r="E16" s="15" t="s">
        <v>32</v>
      </c>
    </row>
    <row r="17" spans="3:5">
      <c r="C17" s="14"/>
    </row>
    <row r="18" spans="3:5">
      <c r="C18" s="14">
        <v>5</v>
      </c>
      <c r="E18" s="15" t="s">
        <v>57</v>
      </c>
    </row>
    <row r="19" spans="3:5">
      <c r="C19" s="14"/>
    </row>
    <row r="21" spans="3:5">
      <c r="C21" s="21" t="s">
        <v>17</v>
      </c>
    </row>
    <row r="22" spans="3:5" ht="5.0999999999999996" customHeight="1"/>
    <row r="23" spans="3:5">
      <c r="C23" s="14">
        <v>6</v>
      </c>
      <c r="E23" s="15" t="s">
        <v>18</v>
      </c>
    </row>
    <row r="133" spans="3:7">
      <c r="C133" s="477"/>
      <c r="D133" s="477"/>
      <c r="E133" s="477"/>
      <c r="F133" s="477"/>
      <c r="G133" s="477"/>
    </row>
    <row r="159" spans="3:7">
      <c r="C159" s="489"/>
      <c r="D159" s="489"/>
      <c r="E159" s="489"/>
      <c r="F159" s="489"/>
      <c r="G159" s="489"/>
    </row>
  </sheetData>
  <phoneticPr fontId="3" type="noConversion"/>
  <hyperlinks>
    <hyperlink ref="E10" location="'Trends file-1'!A3" display="Consolidated Statements of Operations"/>
    <hyperlink ref="E12" location="'Trends file-2'!A3" display="Consolidated Balance Sheet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5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9"/>
  <sheetViews>
    <sheetView showGridLines="0" view="pageBreakPreview" zoomScaleNormal="100" zoomScaleSheetLayoutView="100" workbookViewId="0"/>
  </sheetViews>
  <sheetFormatPr defaultRowHeight="11.25"/>
  <cols>
    <col min="1" max="1" width="9.140625" style="45"/>
    <col min="2" max="2" width="52.42578125" style="48" customWidth="1"/>
    <col min="3" max="5" width="8.7109375" style="48" customWidth="1"/>
    <col min="6" max="6" width="8.7109375" style="50" customWidth="1"/>
    <col min="7" max="7" width="8.7109375" style="49" customWidth="1"/>
    <col min="8" max="8" width="2" style="45" customWidth="1"/>
    <col min="9" max="10" width="0" style="45" hidden="1" customWidth="1"/>
    <col min="11" max="16384" width="9.140625" style="45"/>
  </cols>
  <sheetData>
    <row r="1" spans="1:16">
      <c r="A1" s="266" t="s">
        <v>13</v>
      </c>
      <c r="B1" s="44" t="s">
        <v>37</v>
      </c>
      <c r="C1" s="44"/>
      <c r="D1" s="44"/>
      <c r="E1" s="44"/>
    </row>
    <row r="2" spans="1:16">
      <c r="F2" s="44"/>
      <c r="G2" s="44"/>
    </row>
    <row r="3" spans="1:16">
      <c r="A3" s="349">
        <v>1</v>
      </c>
      <c r="B3" s="44" t="s">
        <v>195</v>
      </c>
      <c r="C3" s="44"/>
      <c r="D3" s="44"/>
      <c r="E3" s="44"/>
      <c r="F3" s="44"/>
      <c r="G3" s="44"/>
    </row>
    <row r="4" spans="1:16">
      <c r="A4" s="350"/>
      <c r="B4" s="44"/>
      <c r="C4" s="44"/>
      <c r="D4" s="44"/>
      <c r="E4" s="44"/>
      <c r="F4" s="44"/>
      <c r="G4" s="44"/>
    </row>
    <row r="5" spans="1:16">
      <c r="A5" s="349">
        <f>A3+0.1</f>
        <v>1.1000000000000001</v>
      </c>
      <c r="B5" s="44" t="s">
        <v>233</v>
      </c>
      <c r="C5" s="44"/>
      <c r="D5" s="44"/>
      <c r="E5" s="44"/>
      <c r="F5" s="44"/>
      <c r="G5" s="44"/>
    </row>
    <row r="6" spans="1:16">
      <c r="A6" s="98"/>
      <c r="F6" s="46"/>
      <c r="G6" s="246" t="s">
        <v>194</v>
      </c>
    </row>
    <row r="7" spans="1:16" ht="12.75" customHeight="1">
      <c r="A7" s="98"/>
      <c r="B7" s="498" t="s">
        <v>0</v>
      </c>
      <c r="C7" s="502" t="s">
        <v>1</v>
      </c>
      <c r="D7" s="503"/>
      <c r="E7" s="503"/>
      <c r="F7" s="503"/>
      <c r="G7" s="504"/>
    </row>
    <row r="8" spans="1:16" ht="11.25" customHeight="1">
      <c r="A8" s="98"/>
      <c r="B8" s="498"/>
      <c r="C8" s="500">
        <v>44012</v>
      </c>
      <c r="D8" s="500">
        <v>43921</v>
      </c>
      <c r="E8" s="500">
        <v>43830</v>
      </c>
      <c r="F8" s="500">
        <v>43738</v>
      </c>
      <c r="G8" s="500">
        <v>43646</v>
      </c>
    </row>
    <row r="9" spans="1:16" ht="11.25" customHeight="1">
      <c r="A9" s="98"/>
      <c r="B9" s="499"/>
      <c r="C9" s="501"/>
      <c r="D9" s="501"/>
      <c r="E9" s="501"/>
      <c r="F9" s="501"/>
      <c r="G9" s="501"/>
    </row>
    <row r="10" spans="1:16">
      <c r="A10" s="270"/>
      <c r="B10" s="281" t="s">
        <v>156</v>
      </c>
      <c r="C10" s="172"/>
      <c r="D10" s="245"/>
      <c r="E10" s="172"/>
      <c r="F10" s="245"/>
      <c r="G10" s="172"/>
      <c r="I10" s="84"/>
      <c r="J10" s="84"/>
      <c r="K10" s="84"/>
      <c r="L10" s="84"/>
    </row>
    <row r="11" spans="1:16">
      <c r="A11" s="270"/>
      <c r="B11" s="46" t="s">
        <v>247</v>
      </c>
      <c r="C11" s="287">
        <v>239387</v>
      </c>
      <c r="D11" s="296">
        <v>237227</v>
      </c>
      <c r="E11" s="287">
        <v>219471</v>
      </c>
      <c r="F11" s="296">
        <v>211313</v>
      </c>
      <c r="G11" s="287">
        <v>207379</v>
      </c>
      <c r="I11" s="84"/>
      <c r="J11" s="84"/>
      <c r="K11" s="84"/>
      <c r="L11" s="84"/>
    </row>
    <row r="12" spans="1:16">
      <c r="A12" s="270"/>
      <c r="B12" s="46" t="s">
        <v>231</v>
      </c>
      <c r="C12" s="287">
        <v>4805</v>
      </c>
      <c r="D12" s="296">
        <v>9220.2410712740002</v>
      </c>
      <c r="E12" s="287">
        <v>3714.7589287259998</v>
      </c>
      <c r="F12" s="296">
        <v>3466.1249421100001</v>
      </c>
      <c r="G12" s="287">
        <v>2944.8750578899999</v>
      </c>
      <c r="I12" s="84"/>
      <c r="J12" s="84"/>
      <c r="K12" s="84"/>
      <c r="L12" s="84"/>
    </row>
    <row r="13" spans="1:16" hidden="1">
      <c r="A13" s="270"/>
      <c r="B13" s="46" t="s">
        <v>157</v>
      </c>
      <c r="C13" s="287"/>
      <c r="D13" s="296"/>
      <c r="E13" s="287"/>
      <c r="F13" s="296"/>
      <c r="G13" s="287"/>
      <c r="I13" s="84"/>
      <c r="J13" s="84"/>
      <c r="K13" s="84"/>
      <c r="L13" s="84"/>
    </row>
    <row r="14" spans="1:16" s="51" customFormat="1" collapsed="1">
      <c r="A14" s="270"/>
      <c r="B14" s="282" t="s">
        <v>248</v>
      </c>
      <c r="C14" s="288">
        <v>244192</v>
      </c>
      <c r="D14" s="297">
        <v>246447.24107127401</v>
      </c>
      <c r="E14" s="288">
        <v>223185.75892872599</v>
      </c>
      <c r="F14" s="297">
        <v>214779.12494211001</v>
      </c>
      <c r="G14" s="288">
        <v>210323.87505788999</v>
      </c>
      <c r="I14" s="85"/>
      <c r="J14" s="324"/>
      <c r="K14" s="324"/>
      <c r="L14" s="85"/>
      <c r="M14" s="85"/>
      <c r="N14" s="85"/>
      <c r="O14" s="85"/>
      <c r="P14" s="85"/>
    </row>
    <row r="15" spans="1:16" s="277" customFormat="1" ht="5.0999999999999996" customHeight="1">
      <c r="A15" s="270"/>
      <c r="B15" s="272"/>
      <c r="C15" s="287"/>
      <c r="D15" s="296"/>
      <c r="E15" s="287"/>
      <c r="F15" s="296"/>
      <c r="G15" s="287"/>
      <c r="H15" s="45"/>
      <c r="I15" s="291"/>
      <c r="J15" s="292"/>
    </row>
    <row r="16" spans="1:16">
      <c r="A16" s="270"/>
      <c r="B16" s="281" t="s">
        <v>158</v>
      </c>
      <c r="C16" s="287"/>
      <c r="D16" s="296"/>
      <c r="E16" s="287"/>
      <c r="F16" s="296"/>
      <c r="G16" s="287"/>
      <c r="I16" s="84"/>
      <c r="J16" s="84"/>
      <c r="K16" s="84"/>
      <c r="L16" s="84"/>
    </row>
    <row r="17" spans="1:16">
      <c r="A17" s="270"/>
      <c r="B17" s="283" t="s">
        <v>160</v>
      </c>
      <c r="C17" s="287">
        <v>51036</v>
      </c>
      <c r="D17" s="296">
        <v>52015.352187843993</v>
      </c>
      <c r="E17" s="287">
        <v>49344.621405442973</v>
      </c>
      <c r="F17" s="296">
        <v>49688.871792213031</v>
      </c>
      <c r="G17" s="287">
        <v>46636.154614500003</v>
      </c>
      <c r="I17" s="84"/>
      <c r="J17" s="84"/>
      <c r="K17" s="84"/>
      <c r="L17" s="84"/>
      <c r="M17" s="84"/>
      <c r="N17" s="84"/>
    </row>
    <row r="18" spans="1:16">
      <c r="A18" s="270"/>
      <c r="B18" s="283" t="s">
        <v>159</v>
      </c>
      <c r="C18" s="287">
        <v>28011</v>
      </c>
      <c r="D18" s="296">
        <v>28270</v>
      </c>
      <c r="E18" s="287">
        <v>27109</v>
      </c>
      <c r="F18" s="296">
        <v>26389</v>
      </c>
      <c r="G18" s="287">
        <v>25627</v>
      </c>
      <c r="I18" s="84"/>
      <c r="J18" s="84"/>
      <c r="K18" s="84"/>
      <c r="L18" s="84"/>
    </row>
    <row r="19" spans="1:16">
      <c r="A19" s="270"/>
      <c r="B19" s="283" t="s">
        <v>232</v>
      </c>
      <c r="C19" s="287">
        <v>20768</v>
      </c>
      <c r="D19" s="296">
        <v>20570</v>
      </c>
      <c r="E19" s="287">
        <v>17877</v>
      </c>
      <c r="F19" s="296">
        <v>16995</v>
      </c>
      <c r="G19" s="287">
        <v>18391</v>
      </c>
      <c r="I19" s="84"/>
      <c r="J19" s="84"/>
      <c r="K19" s="84"/>
      <c r="L19" s="84"/>
    </row>
    <row r="20" spans="1:16" hidden="1" collapsed="1">
      <c r="A20" s="270"/>
      <c r="B20" s="284"/>
      <c r="C20" s="287">
        <v>0</v>
      </c>
      <c r="D20" s="296">
        <v>0</v>
      </c>
      <c r="E20" s="287">
        <v>0</v>
      </c>
      <c r="F20" s="296">
        <v>0</v>
      </c>
      <c r="G20" s="287">
        <v>0</v>
      </c>
      <c r="I20" s="84"/>
      <c r="J20" s="325"/>
      <c r="K20" s="325"/>
      <c r="L20" s="325"/>
      <c r="M20" s="325"/>
      <c r="N20" s="325"/>
    </row>
    <row r="21" spans="1:16" collapsed="1">
      <c r="A21" s="270"/>
      <c r="B21" s="283" t="s">
        <v>189</v>
      </c>
      <c r="C21" s="287">
        <v>11566</v>
      </c>
      <c r="D21" s="296">
        <v>10316</v>
      </c>
      <c r="E21" s="287">
        <v>9651</v>
      </c>
      <c r="F21" s="296">
        <v>9464</v>
      </c>
      <c r="G21" s="287">
        <v>8641</v>
      </c>
      <c r="I21" s="84"/>
      <c r="J21" s="84"/>
      <c r="K21" s="84"/>
      <c r="L21" s="84"/>
    </row>
    <row r="22" spans="1:16">
      <c r="A22" s="270"/>
      <c r="B22" s="283" t="s">
        <v>200</v>
      </c>
      <c r="C22" s="287">
        <v>7301</v>
      </c>
      <c r="D22" s="296">
        <v>9355</v>
      </c>
      <c r="E22" s="287">
        <v>9003</v>
      </c>
      <c r="F22" s="296">
        <v>7580.9177954299994</v>
      </c>
      <c r="G22" s="287">
        <v>8386.0822045700006</v>
      </c>
      <c r="I22" s="84"/>
      <c r="J22" s="84"/>
      <c r="K22" s="84"/>
      <c r="L22" s="84"/>
    </row>
    <row r="23" spans="1:16">
      <c r="A23" s="270"/>
      <c r="B23" s="283" t="s">
        <v>133</v>
      </c>
      <c r="C23" s="287">
        <v>16626</v>
      </c>
      <c r="D23" s="296">
        <v>15049</v>
      </c>
      <c r="E23" s="287">
        <v>14028</v>
      </c>
      <c r="F23" s="296">
        <v>12823.36176118</v>
      </c>
      <c r="G23" s="287">
        <v>17356.63823882</v>
      </c>
      <c r="I23" s="84"/>
      <c r="J23" s="84"/>
      <c r="K23" s="84"/>
      <c r="L23" s="84"/>
    </row>
    <row r="24" spans="1:16" s="277" customFormat="1" ht="5.0999999999999996" customHeight="1">
      <c r="A24" s="270"/>
      <c r="B24" s="272"/>
      <c r="C24" s="287"/>
      <c r="D24" s="296"/>
      <c r="E24" s="287"/>
      <c r="F24" s="296"/>
      <c r="G24" s="287"/>
      <c r="H24" s="45"/>
      <c r="I24" s="291"/>
      <c r="J24" s="292"/>
    </row>
    <row r="25" spans="1:16" s="51" customFormat="1">
      <c r="A25" s="270"/>
      <c r="B25" s="285" t="s">
        <v>248</v>
      </c>
      <c r="C25" s="288">
        <v>135308</v>
      </c>
      <c r="D25" s="297">
        <v>135575.35218784399</v>
      </c>
      <c r="E25" s="288">
        <v>127012.62140544297</v>
      </c>
      <c r="F25" s="297">
        <v>122941.15134882303</v>
      </c>
      <c r="G25" s="288">
        <v>125037.87505789001</v>
      </c>
      <c r="I25" s="85"/>
      <c r="J25" s="85"/>
      <c r="K25" s="85"/>
      <c r="L25" s="85"/>
      <c r="M25" s="85"/>
      <c r="N25" s="85"/>
      <c r="O25" s="85"/>
      <c r="P25" s="85"/>
    </row>
    <row r="26" spans="1:16" s="277" customFormat="1" ht="5.0999999999999996" customHeight="1">
      <c r="A26" s="270"/>
      <c r="B26" s="272"/>
      <c r="C26" s="287"/>
      <c r="D26" s="296"/>
      <c r="E26" s="287"/>
      <c r="F26" s="296"/>
      <c r="G26" s="287"/>
      <c r="H26" s="45"/>
      <c r="I26" s="291"/>
      <c r="J26" s="292"/>
    </row>
    <row r="27" spans="1:16" hidden="1">
      <c r="A27" s="270"/>
      <c r="B27" s="97"/>
      <c r="C27" s="298"/>
      <c r="D27" s="299"/>
      <c r="E27" s="298"/>
      <c r="F27" s="299"/>
      <c r="G27" s="298"/>
      <c r="I27" s="84"/>
      <c r="J27" s="84"/>
      <c r="K27" s="84"/>
      <c r="L27" s="84"/>
    </row>
    <row r="28" spans="1:16" s="51" customFormat="1" ht="22.5" collapsed="1">
      <c r="A28" s="270"/>
      <c r="B28" s="351" t="s">
        <v>161</v>
      </c>
      <c r="C28" s="288">
        <v>108884</v>
      </c>
      <c r="D28" s="297">
        <v>110871.88888343002</v>
      </c>
      <c r="E28" s="288">
        <v>96173.137523283018</v>
      </c>
      <c r="F28" s="297">
        <v>91837.973593286981</v>
      </c>
      <c r="G28" s="288">
        <v>85285.999999999985</v>
      </c>
      <c r="I28" s="85"/>
      <c r="J28" s="85"/>
      <c r="K28" s="85"/>
      <c r="L28" s="85"/>
      <c r="M28" s="85"/>
      <c r="N28" s="85"/>
      <c r="O28" s="85"/>
      <c r="P28" s="85"/>
    </row>
    <row r="29" spans="1:16" s="277" customFormat="1" ht="5.0999999999999996" customHeight="1">
      <c r="A29" s="270"/>
      <c r="B29" s="272"/>
      <c r="C29" s="287"/>
      <c r="D29" s="296"/>
      <c r="E29" s="287"/>
      <c r="F29" s="296"/>
      <c r="G29" s="287"/>
      <c r="H29" s="45"/>
      <c r="I29" s="291"/>
      <c r="J29" s="292"/>
    </row>
    <row r="30" spans="1:16" hidden="1">
      <c r="A30" s="270"/>
      <c r="B30" s="97"/>
      <c r="C30" s="287"/>
      <c r="D30" s="296"/>
      <c r="E30" s="287"/>
      <c r="F30" s="296"/>
      <c r="G30" s="287"/>
      <c r="I30" s="84"/>
      <c r="J30" s="84"/>
      <c r="K30" s="84"/>
      <c r="L30" s="84"/>
    </row>
    <row r="31" spans="1:16" collapsed="1">
      <c r="A31" s="270"/>
      <c r="B31" s="283" t="s">
        <v>190</v>
      </c>
      <c r="C31" s="287">
        <v>72268</v>
      </c>
      <c r="D31" s="296">
        <v>70550</v>
      </c>
      <c r="E31" s="287">
        <v>69408</v>
      </c>
      <c r="F31" s="296">
        <v>69351</v>
      </c>
      <c r="G31" s="287">
        <v>67587</v>
      </c>
      <c r="I31" s="84"/>
      <c r="J31" s="84"/>
      <c r="K31" s="84"/>
      <c r="L31" s="84"/>
    </row>
    <row r="32" spans="1:16" s="51" customFormat="1">
      <c r="A32" s="270"/>
      <c r="B32" s="284" t="s">
        <v>71</v>
      </c>
      <c r="C32" s="287">
        <v>34562</v>
      </c>
      <c r="D32" s="296">
        <v>41302</v>
      </c>
      <c r="E32" s="287">
        <v>32816</v>
      </c>
      <c r="F32" s="296">
        <v>31872</v>
      </c>
      <c r="G32" s="287">
        <v>33928</v>
      </c>
      <c r="I32" s="84"/>
      <c r="J32" s="84"/>
      <c r="K32" s="84"/>
      <c r="L32" s="84"/>
    </row>
    <row r="33" spans="1:16" s="51" customFormat="1" hidden="1">
      <c r="A33" s="270"/>
      <c r="B33" s="284" t="s">
        <v>265</v>
      </c>
      <c r="C33" s="287">
        <v>0</v>
      </c>
      <c r="D33" s="296">
        <v>0.24107127400020545</v>
      </c>
      <c r="E33" s="287">
        <v>-0.24107127400020545</v>
      </c>
      <c r="F33" s="296">
        <v>0</v>
      </c>
      <c r="G33" s="287">
        <v>0</v>
      </c>
      <c r="I33" s="84"/>
      <c r="J33" s="84"/>
      <c r="K33" s="84"/>
      <c r="L33" s="84"/>
    </row>
    <row r="34" spans="1:16" hidden="1">
      <c r="A34" s="270"/>
      <c r="B34" s="284" t="s">
        <v>157</v>
      </c>
      <c r="C34" s="287">
        <v>0</v>
      </c>
      <c r="D34" s="296">
        <v>0</v>
      </c>
      <c r="E34" s="287">
        <v>0</v>
      </c>
      <c r="F34" s="296">
        <v>0</v>
      </c>
      <c r="G34" s="287">
        <v>0</v>
      </c>
      <c r="I34" s="84"/>
      <c r="J34" s="84"/>
      <c r="K34" s="84"/>
      <c r="L34" s="84"/>
    </row>
    <row r="35" spans="1:16" hidden="1">
      <c r="A35" s="270"/>
      <c r="B35" s="283" t="s">
        <v>249</v>
      </c>
      <c r="C35" s="287">
        <v>0</v>
      </c>
      <c r="D35" s="296">
        <v>0</v>
      </c>
      <c r="E35" s="287">
        <v>0</v>
      </c>
      <c r="F35" s="296">
        <v>0</v>
      </c>
      <c r="G35" s="287">
        <v>0</v>
      </c>
      <c r="I35" s="84"/>
      <c r="J35" s="84"/>
      <c r="K35" s="84"/>
      <c r="L35" s="84"/>
    </row>
    <row r="36" spans="1:16" collapsed="1">
      <c r="A36" s="270"/>
      <c r="B36" s="284" t="s">
        <v>201</v>
      </c>
      <c r="C36" s="287">
        <v>-1666</v>
      </c>
      <c r="D36" s="296">
        <v>-915</v>
      </c>
      <c r="E36" s="287">
        <v>-1523</v>
      </c>
      <c r="F36" s="296">
        <v>-3155</v>
      </c>
      <c r="G36" s="287">
        <v>-931</v>
      </c>
      <c r="I36" s="84"/>
      <c r="J36" s="84"/>
      <c r="K36" s="84"/>
      <c r="L36" s="84"/>
    </row>
    <row r="37" spans="1:16" hidden="1">
      <c r="A37" s="270"/>
      <c r="B37" s="283" t="s">
        <v>162</v>
      </c>
      <c r="C37" s="288"/>
      <c r="D37" s="297"/>
      <c r="E37" s="288"/>
      <c r="F37" s="297"/>
      <c r="G37" s="288"/>
      <c r="I37" s="84"/>
      <c r="J37" s="84"/>
      <c r="K37" s="84"/>
      <c r="L37" s="84"/>
    </row>
    <row r="38" spans="1:16" s="277" customFormat="1" ht="5.0999999999999996" customHeight="1" collapsed="1">
      <c r="A38" s="270"/>
      <c r="B38" s="272"/>
      <c r="C38" s="287"/>
      <c r="D38" s="296"/>
      <c r="E38" s="287"/>
      <c r="F38" s="296"/>
      <c r="G38" s="287"/>
      <c r="H38" s="45"/>
      <c r="I38" s="291"/>
      <c r="J38" s="292"/>
    </row>
    <row r="39" spans="1:16" s="51" customFormat="1">
      <c r="A39" s="270"/>
      <c r="B39" s="281" t="s">
        <v>163</v>
      </c>
      <c r="C39" s="288">
        <v>3720</v>
      </c>
      <c r="D39" s="297">
        <v>-65.352187843978754</v>
      </c>
      <c r="E39" s="288">
        <v>-4527.6214054429875</v>
      </c>
      <c r="F39" s="297">
        <v>-6230.0264067130192</v>
      </c>
      <c r="G39" s="288">
        <v>-15298.000000000015</v>
      </c>
      <c r="I39" s="85"/>
      <c r="J39" s="85"/>
      <c r="K39" s="85"/>
      <c r="L39" s="85"/>
      <c r="M39" s="85"/>
      <c r="N39" s="85"/>
      <c r="O39" s="85"/>
      <c r="P39" s="85"/>
    </row>
    <row r="40" spans="1:16" s="277" customFormat="1" ht="5.0999999999999996" customHeight="1">
      <c r="A40" s="270"/>
      <c r="B40" s="272"/>
      <c r="C40" s="287"/>
      <c r="D40" s="296"/>
      <c r="E40" s="287"/>
      <c r="F40" s="296"/>
      <c r="G40" s="287"/>
      <c r="H40" s="45"/>
      <c r="I40" s="291"/>
      <c r="J40" s="292"/>
    </row>
    <row r="41" spans="1:16" hidden="1">
      <c r="A41" s="270"/>
      <c r="B41" s="97"/>
      <c r="C41" s="287"/>
      <c r="D41" s="296"/>
      <c r="E41" s="287"/>
      <c r="F41" s="296"/>
      <c r="G41" s="287"/>
      <c r="I41" s="84"/>
      <c r="J41" s="84"/>
      <c r="K41" s="84"/>
      <c r="L41" s="84"/>
    </row>
    <row r="42" spans="1:16" collapsed="1">
      <c r="A42" s="270"/>
      <c r="B42" s="283" t="s">
        <v>164</v>
      </c>
      <c r="C42" s="287">
        <v>117457</v>
      </c>
      <c r="D42" s="296">
        <v>70040</v>
      </c>
      <c r="E42" s="287">
        <v>10500</v>
      </c>
      <c r="F42" s="296">
        <v>307110</v>
      </c>
      <c r="G42" s="287">
        <v>14694</v>
      </c>
      <c r="I42" s="84"/>
      <c r="J42" s="84"/>
      <c r="K42" s="84"/>
      <c r="L42" s="84"/>
    </row>
    <row r="43" spans="1:16" s="277" customFormat="1" ht="5.0999999999999996" customHeight="1">
      <c r="A43" s="270"/>
      <c r="B43" s="272"/>
      <c r="C43" s="287"/>
      <c r="D43" s="296"/>
      <c r="E43" s="287"/>
      <c r="F43" s="296"/>
      <c r="G43" s="287"/>
      <c r="H43" s="45"/>
      <c r="I43" s="291"/>
      <c r="J43" s="292"/>
    </row>
    <row r="44" spans="1:16" hidden="1">
      <c r="A44" s="270"/>
      <c r="B44" s="97"/>
      <c r="C44" s="300"/>
      <c r="D44" s="300"/>
      <c r="E44" s="300"/>
      <c r="F44" s="301"/>
      <c r="G44" s="302"/>
    </row>
    <row r="45" spans="1:16" s="51" customFormat="1" ht="11.25" customHeight="1" collapsed="1">
      <c r="A45" s="270"/>
      <c r="B45" s="281" t="s">
        <v>67</v>
      </c>
      <c r="C45" s="288">
        <v>-113737</v>
      </c>
      <c r="D45" s="306">
        <v>-70105.352187843993</v>
      </c>
      <c r="E45" s="288">
        <v>-15027.621405442973</v>
      </c>
      <c r="F45" s="306">
        <v>-313340.026406713</v>
      </c>
      <c r="G45" s="288">
        <v>-29992</v>
      </c>
      <c r="L45" s="85"/>
      <c r="M45" s="85"/>
      <c r="N45" s="85"/>
      <c r="O45" s="85"/>
      <c r="P45" s="85"/>
    </row>
    <row r="46" spans="1:16" s="277" customFormat="1" ht="5.0999999999999996" customHeight="1">
      <c r="A46" s="270"/>
      <c r="B46" s="272"/>
      <c r="C46" s="287"/>
      <c r="D46" s="296"/>
      <c r="E46" s="287"/>
      <c r="F46" s="296"/>
      <c r="G46" s="287"/>
      <c r="H46" s="45"/>
      <c r="I46" s="291"/>
      <c r="J46" s="292"/>
    </row>
    <row r="47" spans="1:16" hidden="1">
      <c r="A47" s="270"/>
      <c r="B47" s="97"/>
      <c r="C47" s="287"/>
      <c r="D47" s="300"/>
      <c r="E47" s="287"/>
      <c r="F47" s="301"/>
      <c r="G47" s="287"/>
    </row>
    <row r="48" spans="1:16" collapsed="1">
      <c r="A48" s="270"/>
      <c r="B48" s="281" t="s">
        <v>237</v>
      </c>
      <c r="C48" s="287"/>
      <c r="D48" s="300"/>
      <c r="E48" s="287"/>
      <c r="F48" s="301"/>
      <c r="G48" s="287"/>
    </row>
    <row r="49" spans="1:16">
      <c r="A49" s="270"/>
      <c r="B49" s="286" t="s">
        <v>165</v>
      </c>
      <c r="C49" s="287">
        <v>5086.1427160000003</v>
      </c>
      <c r="D49" s="300">
        <v>4385</v>
      </c>
      <c r="E49" s="287">
        <v>7309</v>
      </c>
      <c r="F49" s="301">
        <v>4281</v>
      </c>
      <c r="G49" s="287">
        <v>7763</v>
      </c>
    </row>
    <row r="50" spans="1:16">
      <c r="A50" s="270"/>
      <c r="B50" s="286" t="s">
        <v>238</v>
      </c>
      <c r="C50" s="287">
        <v>33088.857283999998</v>
      </c>
      <c r="D50" s="300">
        <v>-24720</v>
      </c>
      <c r="E50" s="287">
        <v>-17688</v>
      </c>
      <c r="F50" s="301">
        <v>-89320</v>
      </c>
      <c r="G50" s="287">
        <v>-13833</v>
      </c>
    </row>
    <row r="51" spans="1:16" s="277" customFormat="1" ht="5.0999999999999996" customHeight="1">
      <c r="A51" s="270"/>
      <c r="B51" s="272"/>
      <c r="C51" s="287"/>
      <c r="D51" s="296"/>
      <c r="E51" s="287"/>
      <c r="F51" s="296"/>
      <c r="G51" s="287"/>
      <c r="H51" s="45"/>
      <c r="I51" s="291"/>
      <c r="J51" s="292"/>
    </row>
    <row r="52" spans="1:16" hidden="1">
      <c r="A52" s="270"/>
      <c r="B52" s="97"/>
      <c r="C52" s="287"/>
      <c r="D52" s="300"/>
      <c r="E52" s="287"/>
      <c r="F52" s="301"/>
      <c r="G52" s="287"/>
    </row>
    <row r="53" spans="1:16" s="51" customFormat="1" collapsed="1">
      <c r="A53" s="270"/>
      <c r="B53" s="281" t="s">
        <v>135</v>
      </c>
      <c r="C53" s="288">
        <v>-151912</v>
      </c>
      <c r="D53" s="303">
        <v>-49770.352187843993</v>
      </c>
      <c r="E53" s="288">
        <v>-4648.6214054429729</v>
      </c>
      <c r="F53" s="304">
        <v>-228301.026406713</v>
      </c>
      <c r="G53" s="288">
        <v>-23922</v>
      </c>
      <c r="L53" s="85"/>
      <c r="M53" s="85"/>
      <c r="N53" s="85"/>
      <c r="O53" s="85"/>
      <c r="P53" s="85"/>
    </row>
    <row r="54" spans="1:16" s="277" customFormat="1" ht="5.0999999999999996" customHeight="1">
      <c r="A54" s="270"/>
      <c r="B54" s="272"/>
      <c r="C54" s="287"/>
      <c r="D54" s="296"/>
      <c r="E54" s="287"/>
      <c r="F54" s="296"/>
      <c r="G54" s="287"/>
      <c r="H54" s="45"/>
      <c r="I54" s="291"/>
      <c r="J54" s="292"/>
    </row>
    <row r="55" spans="1:16" s="293" customFormat="1" ht="5.0999999999999996" customHeight="1">
      <c r="A55" s="277"/>
      <c r="B55" s="289"/>
      <c r="C55" s="173"/>
      <c r="D55" s="289"/>
      <c r="E55" s="290"/>
      <c r="F55" s="294"/>
      <c r="G55" s="173"/>
      <c r="H55" s="45"/>
      <c r="I55" s="294"/>
      <c r="J55" s="295"/>
    </row>
    <row r="57" spans="1:16">
      <c r="A57" s="305"/>
      <c r="B57" s="47" t="s">
        <v>191</v>
      </c>
    </row>
    <row r="59" spans="1:16">
      <c r="B59" s="277"/>
      <c r="C59" s="277"/>
      <c r="D59" s="277"/>
      <c r="E59" s="333"/>
      <c r="G59" s="333" t="s">
        <v>194</v>
      </c>
    </row>
    <row r="60" spans="1:16">
      <c r="B60" s="497" t="s">
        <v>0</v>
      </c>
      <c r="C60" s="334" t="s">
        <v>1</v>
      </c>
      <c r="D60" s="334"/>
      <c r="E60" s="334"/>
      <c r="F60" s="334"/>
      <c r="G60" s="334"/>
    </row>
    <row r="61" spans="1:16">
      <c r="B61" s="497"/>
      <c r="C61" s="335">
        <f>C8</f>
        <v>44012</v>
      </c>
      <c r="D61" s="335">
        <f t="shared" ref="D61:G61" si="0">D8</f>
        <v>43921</v>
      </c>
      <c r="E61" s="335">
        <f t="shared" si="0"/>
        <v>43830</v>
      </c>
      <c r="F61" s="335">
        <f t="shared" si="0"/>
        <v>43738</v>
      </c>
      <c r="G61" s="335">
        <f t="shared" si="0"/>
        <v>43646</v>
      </c>
    </row>
    <row r="62" spans="1:16">
      <c r="A62" s="270"/>
      <c r="B62" s="336" t="s">
        <v>135</v>
      </c>
      <c r="C62" s="380">
        <v>-151912</v>
      </c>
      <c r="D62" s="345">
        <v>-49770.352187843993</v>
      </c>
      <c r="E62" s="345">
        <v>-4648.6214054429729</v>
      </c>
      <c r="F62" s="345">
        <v>-228301.026406713</v>
      </c>
      <c r="G62" s="345">
        <v>-23922</v>
      </c>
      <c r="L62" s="399"/>
      <c r="M62" s="399"/>
      <c r="N62" s="399"/>
      <c r="O62" s="399"/>
      <c r="P62" s="399"/>
    </row>
    <row r="63" spans="1:16">
      <c r="B63" s="337" t="s">
        <v>220</v>
      </c>
      <c r="C63" s="173"/>
      <c r="D63" s="49"/>
      <c r="E63" s="49"/>
      <c r="F63" s="49"/>
    </row>
    <row r="64" spans="1:16">
      <c r="B64" s="336" t="s">
        <v>202</v>
      </c>
      <c r="C64" s="173"/>
      <c r="D64" s="49"/>
      <c r="E64" s="49"/>
      <c r="F64" s="49"/>
    </row>
    <row r="65" spans="1:16">
      <c r="A65" s="270"/>
      <c r="B65" s="46" t="s">
        <v>241</v>
      </c>
      <c r="C65" s="173">
        <v>-863.44169099999999</v>
      </c>
      <c r="D65" s="49">
        <v>2001.0594489999999</v>
      </c>
      <c r="E65" s="49">
        <v>780.55312299999969</v>
      </c>
      <c r="F65" s="49">
        <v>4502.6119076670002</v>
      </c>
      <c r="G65" s="49">
        <v>-2470.3828440000002</v>
      </c>
    </row>
    <row r="66" spans="1:16">
      <c r="A66" s="270"/>
      <c r="B66" s="46" t="s">
        <v>239</v>
      </c>
      <c r="C66" s="173">
        <v>-211.67330200000001</v>
      </c>
      <c r="D66" s="49">
        <v>-8532.0594490000003</v>
      </c>
      <c r="E66" s="49">
        <v>-1014.5531229999998</v>
      </c>
      <c r="F66" s="49">
        <v>-1155.6119076670002</v>
      </c>
      <c r="G66" s="49">
        <v>-153.43813299999999</v>
      </c>
    </row>
    <row r="67" spans="1:16">
      <c r="A67" s="270"/>
      <c r="B67" s="46" t="s">
        <v>192</v>
      </c>
      <c r="C67" s="173">
        <v>0</v>
      </c>
      <c r="D67" s="49">
        <v>-136</v>
      </c>
      <c r="E67" s="49">
        <v>220</v>
      </c>
      <c r="F67" s="49">
        <v>-114</v>
      </c>
      <c r="G67" s="49">
        <v>-79</v>
      </c>
    </row>
    <row r="68" spans="1:16">
      <c r="A68" s="270"/>
      <c r="B68" s="338" t="s">
        <v>242</v>
      </c>
      <c r="C68" s="173">
        <v>-189</v>
      </c>
      <c r="D68" s="49">
        <v>-1</v>
      </c>
      <c r="E68" s="49">
        <v>0</v>
      </c>
      <c r="F68" s="49">
        <v>-126</v>
      </c>
      <c r="G68" s="49">
        <v>19</v>
      </c>
    </row>
    <row r="69" spans="1:16">
      <c r="A69" s="270"/>
      <c r="B69" s="338" t="s">
        <v>250</v>
      </c>
      <c r="C69" s="173">
        <v>-11.885007</v>
      </c>
      <c r="D69" s="49">
        <v>2324</v>
      </c>
      <c r="E69" s="49">
        <v>195</v>
      </c>
      <c r="F69" s="49">
        <v>296</v>
      </c>
      <c r="G69" s="49">
        <v>67.520977000000002</v>
      </c>
    </row>
    <row r="70" spans="1:16">
      <c r="A70" s="270"/>
      <c r="B70" s="339"/>
      <c r="C70" s="340">
        <v>-1276</v>
      </c>
      <c r="D70" s="341">
        <v>-4344</v>
      </c>
      <c r="E70" s="341">
        <v>180.99999999999989</v>
      </c>
      <c r="F70" s="341">
        <v>3403</v>
      </c>
      <c r="G70" s="341">
        <v>-2614.8000000000002</v>
      </c>
      <c r="L70" s="399"/>
      <c r="M70" s="399"/>
      <c r="N70" s="399"/>
      <c r="O70" s="399"/>
      <c r="P70" s="399"/>
    </row>
    <row r="71" spans="1:16" s="277" customFormat="1" ht="5.0999999999999996" customHeight="1">
      <c r="A71" s="270"/>
      <c r="B71" s="272"/>
      <c r="C71" s="287"/>
      <c r="D71" s="296"/>
      <c r="E71" s="296"/>
      <c r="F71" s="296"/>
      <c r="G71" s="296"/>
      <c r="H71" s="45"/>
      <c r="I71" s="291"/>
      <c r="J71" s="292"/>
    </row>
    <row r="72" spans="1:16">
      <c r="B72" s="336" t="s">
        <v>203</v>
      </c>
      <c r="C72" s="173"/>
      <c r="D72" s="49"/>
      <c r="E72" s="49"/>
      <c r="F72" s="49"/>
    </row>
    <row r="73" spans="1:16">
      <c r="A73" s="270"/>
      <c r="B73" s="46" t="s">
        <v>193</v>
      </c>
      <c r="C73" s="173">
        <v>-17.133044000000002</v>
      </c>
      <c r="D73" s="49">
        <v>34.305885999999987</v>
      </c>
      <c r="E73" s="49">
        <v>139.82096300000001</v>
      </c>
      <c r="F73" s="49">
        <v>40.791387999999984</v>
      </c>
      <c r="G73" s="49">
        <v>-290.96924799999999</v>
      </c>
    </row>
    <row r="74" spans="1:16">
      <c r="A74" s="270"/>
      <c r="B74" s="379" t="s">
        <v>251</v>
      </c>
      <c r="C74" s="173">
        <v>-72.979451999999995</v>
      </c>
      <c r="D74" s="49">
        <v>10.720072</v>
      </c>
      <c r="E74" s="49">
        <v>7.0988550000000004</v>
      </c>
      <c r="F74" s="49">
        <v>3.4514700000000005</v>
      </c>
      <c r="G74" s="49">
        <v>-6.4927850000000005</v>
      </c>
    </row>
    <row r="75" spans="1:16">
      <c r="A75" s="270"/>
      <c r="B75" s="336" t="s">
        <v>250</v>
      </c>
      <c r="C75" s="173">
        <v>-6.0542540000000002</v>
      </c>
      <c r="D75" s="49">
        <v>-99.377562000000012</v>
      </c>
      <c r="E75" s="49">
        <v>-9.4734389999999991</v>
      </c>
      <c r="F75" s="49">
        <v>-12.773580999999993</v>
      </c>
      <c r="G75" s="49">
        <v>80.220433999999997</v>
      </c>
    </row>
    <row r="76" spans="1:16">
      <c r="A76" s="270"/>
      <c r="B76" s="342"/>
      <c r="C76" s="343">
        <v>-96.066749999999999</v>
      </c>
      <c r="D76" s="344">
        <v>-54.251604000000029</v>
      </c>
      <c r="E76" s="344">
        <v>137.54637900000003</v>
      </c>
      <c r="F76" s="344">
        <v>31.569276999999992</v>
      </c>
      <c r="G76" s="344">
        <v>-217</v>
      </c>
      <c r="L76" s="399"/>
      <c r="M76" s="399"/>
      <c r="N76" s="399"/>
      <c r="O76" s="399"/>
      <c r="P76" s="399"/>
    </row>
    <row r="77" spans="1:16" s="277" customFormat="1" ht="5.0999999999999996" customHeight="1">
      <c r="A77" s="270"/>
      <c r="B77" s="272"/>
      <c r="C77" s="287"/>
      <c r="D77" s="296"/>
      <c r="E77" s="296"/>
      <c r="F77" s="296"/>
      <c r="G77" s="296"/>
      <c r="H77" s="45"/>
      <c r="I77" s="291"/>
      <c r="J77" s="292"/>
    </row>
    <row r="78" spans="1:16">
      <c r="A78" s="270"/>
      <c r="B78" s="337" t="s">
        <v>252</v>
      </c>
      <c r="C78" s="174">
        <v>-1372.06675</v>
      </c>
      <c r="D78" s="345">
        <v>-4398.251604</v>
      </c>
      <c r="E78" s="345">
        <v>317.94637899999987</v>
      </c>
      <c r="F78" s="345">
        <v>3433.4</v>
      </c>
      <c r="G78" s="345">
        <v>-2832.3</v>
      </c>
      <c r="L78" s="399"/>
      <c r="M78" s="399"/>
      <c r="N78" s="399"/>
      <c r="O78" s="399"/>
      <c r="P78" s="399"/>
    </row>
    <row r="79" spans="1:16" s="277" customFormat="1" ht="5.0999999999999996" customHeight="1">
      <c r="A79" s="270"/>
      <c r="B79" s="272"/>
      <c r="C79" s="287"/>
      <c r="D79" s="296"/>
      <c r="E79" s="296"/>
      <c r="F79" s="296"/>
      <c r="G79" s="296"/>
      <c r="H79" s="45"/>
      <c r="I79" s="291"/>
      <c r="J79" s="292"/>
    </row>
    <row r="80" spans="1:16">
      <c r="A80" s="270"/>
      <c r="B80" s="354" t="s">
        <v>253</v>
      </c>
      <c r="C80" s="355">
        <v>-153284.06675</v>
      </c>
      <c r="D80" s="356">
        <v>-54168.103791843991</v>
      </c>
      <c r="E80" s="356">
        <v>-4330.5750264429735</v>
      </c>
      <c r="F80" s="356">
        <v>-224867.526406713</v>
      </c>
      <c r="G80" s="356">
        <v>-26754.3</v>
      </c>
      <c r="L80" s="399"/>
      <c r="M80" s="399"/>
      <c r="N80" s="399"/>
      <c r="O80" s="399"/>
      <c r="P80" s="399"/>
    </row>
    <row r="81" spans="1:16" s="277" customFormat="1" ht="5.0999999999999996" customHeight="1">
      <c r="A81" s="270"/>
      <c r="B81" s="272"/>
      <c r="C81" s="287"/>
      <c r="D81" s="296"/>
      <c r="E81" s="296"/>
      <c r="F81" s="296"/>
      <c r="G81" s="296"/>
      <c r="H81" s="45"/>
      <c r="I81" s="291"/>
      <c r="J81" s="292"/>
    </row>
    <row r="82" spans="1:16">
      <c r="B82" s="337" t="s">
        <v>204</v>
      </c>
      <c r="C82" s="174">
        <v>-151912</v>
      </c>
      <c r="D82" s="345">
        <v>-49770</v>
      </c>
      <c r="E82" s="345">
        <v>-4649</v>
      </c>
      <c r="F82" s="345">
        <v>-228301</v>
      </c>
      <c r="G82" s="345">
        <v>-23922</v>
      </c>
      <c r="L82" s="399"/>
      <c r="M82" s="399"/>
      <c r="N82" s="399"/>
      <c r="O82" s="399"/>
      <c r="P82" s="399"/>
    </row>
    <row r="83" spans="1:16">
      <c r="A83" s="270"/>
      <c r="B83" s="336" t="s">
        <v>205</v>
      </c>
      <c r="C83" s="173">
        <v>-159330.89035286458</v>
      </c>
      <c r="D83" s="49">
        <v>-52370</v>
      </c>
      <c r="E83" s="49">
        <v>-10353</v>
      </c>
      <c r="F83" s="49">
        <v>-230449</v>
      </c>
      <c r="G83" s="49">
        <v>-28660</v>
      </c>
    </row>
    <row r="84" spans="1:16">
      <c r="A84" s="270"/>
      <c r="B84" s="336" t="s">
        <v>206</v>
      </c>
      <c r="C84" s="353">
        <v>7418.8903528645833</v>
      </c>
      <c r="D84" s="49">
        <v>2600</v>
      </c>
      <c r="E84" s="49">
        <v>5704</v>
      </c>
      <c r="F84" s="49">
        <v>2148</v>
      </c>
      <c r="G84" s="49">
        <v>4738</v>
      </c>
    </row>
    <row r="85" spans="1:16" s="277" customFormat="1" ht="5.0999999999999996" customHeight="1">
      <c r="A85" s="270"/>
      <c r="B85" s="352"/>
      <c r="C85" s="290"/>
      <c r="D85" s="294"/>
      <c r="E85" s="294"/>
      <c r="F85" s="294"/>
      <c r="G85" s="294"/>
      <c r="H85" s="45"/>
      <c r="I85" s="291"/>
      <c r="J85" s="292"/>
    </row>
    <row r="86" spans="1:16" s="277" customFormat="1" ht="5.0999999999999996" customHeight="1">
      <c r="A86" s="270"/>
      <c r="B86" s="272"/>
      <c r="C86" s="287"/>
      <c r="D86" s="296"/>
      <c r="E86" s="296"/>
      <c r="F86" s="296"/>
      <c r="G86" s="296"/>
      <c r="H86" s="45"/>
      <c r="I86" s="291"/>
      <c r="J86" s="292"/>
    </row>
    <row r="87" spans="1:16">
      <c r="B87" s="337" t="s">
        <v>254</v>
      </c>
      <c r="C87" s="174">
        <v>-1372.06675</v>
      </c>
      <c r="D87" s="345">
        <v>-4398.251604</v>
      </c>
      <c r="E87" s="345">
        <v>317.94637899999987</v>
      </c>
      <c r="F87" s="345">
        <v>3433.4</v>
      </c>
      <c r="G87" s="345">
        <v>-2832.3</v>
      </c>
      <c r="L87" s="399"/>
      <c r="M87" s="399"/>
      <c r="N87" s="399"/>
      <c r="O87" s="399"/>
      <c r="P87" s="399"/>
    </row>
    <row r="88" spans="1:16">
      <c r="A88" s="270"/>
      <c r="B88" s="336" t="s">
        <v>205</v>
      </c>
      <c r="C88" s="173">
        <v>-703.60964713542489</v>
      </c>
      <c r="D88" s="49">
        <v>-9846.5</v>
      </c>
      <c r="E88" s="49">
        <v>-1069.5</v>
      </c>
      <c r="F88" s="49">
        <v>1119.5</v>
      </c>
      <c r="G88" s="49">
        <v>-1950</v>
      </c>
    </row>
    <row r="89" spans="1:16">
      <c r="A89" s="270"/>
      <c r="B89" s="336" t="s">
        <v>206</v>
      </c>
      <c r="C89" s="353">
        <v>-667.89035286458329</v>
      </c>
      <c r="D89" s="49">
        <v>5449</v>
      </c>
      <c r="E89" s="49">
        <v>1388</v>
      </c>
      <c r="F89" s="49">
        <v>2315</v>
      </c>
      <c r="G89" s="49">
        <v>-882</v>
      </c>
    </row>
    <row r="90" spans="1:16" s="277" customFormat="1" ht="5.0999999999999996" customHeight="1">
      <c r="A90" s="270"/>
      <c r="B90" s="352"/>
      <c r="C90" s="290"/>
      <c r="D90" s="294"/>
      <c r="E90" s="294"/>
      <c r="F90" s="294"/>
      <c r="G90" s="294"/>
      <c r="H90" s="45"/>
      <c r="I90" s="291"/>
      <c r="J90" s="292"/>
    </row>
    <row r="91" spans="1:16" s="277" customFormat="1" ht="5.0999999999999996" customHeight="1">
      <c r="A91" s="270"/>
      <c r="B91" s="357"/>
      <c r="C91" s="290"/>
      <c r="D91" s="49"/>
      <c r="E91" s="49"/>
      <c r="F91" s="49"/>
      <c r="G91" s="49"/>
      <c r="H91" s="45"/>
      <c r="I91" s="291"/>
      <c r="J91" s="358"/>
    </row>
    <row r="92" spans="1:16" s="277" customFormat="1" ht="22.5">
      <c r="A92" s="270"/>
      <c r="B92" s="359" t="s">
        <v>255</v>
      </c>
      <c r="C92" s="174">
        <v>-153284.06675</v>
      </c>
      <c r="D92" s="345">
        <v>-54168.103791843991</v>
      </c>
      <c r="E92" s="345">
        <v>-4330.5750264429735</v>
      </c>
      <c r="F92" s="345">
        <v>-224867.526406713</v>
      </c>
      <c r="G92" s="345">
        <v>-26754.3</v>
      </c>
      <c r="H92" s="45"/>
      <c r="I92" s="291"/>
      <c r="J92" s="358"/>
      <c r="L92" s="399"/>
      <c r="M92" s="399"/>
      <c r="N92" s="399"/>
      <c r="O92" s="399"/>
      <c r="P92" s="399"/>
    </row>
    <row r="93" spans="1:16" s="277" customFormat="1">
      <c r="A93" s="270"/>
      <c r="B93" s="336" t="s">
        <v>205</v>
      </c>
      <c r="C93" s="173">
        <v>-160035</v>
      </c>
      <c r="D93" s="49">
        <v>-62217</v>
      </c>
      <c r="E93" s="49">
        <v>-11423.5</v>
      </c>
      <c r="F93" s="49">
        <v>-229330.5</v>
      </c>
      <c r="G93" s="49">
        <v>-30610</v>
      </c>
      <c r="H93" s="45"/>
      <c r="I93" s="291"/>
      <c r="J93" s="358"/>
    </row>
    <row r="94" spans="1:16" s="277" customFormat="1">
      <c r="A94" s="270"/>
      <c r="B94" s="336" t="s">
        <v>206</v>
      </c>
      <c r="C94" s="353">
        <v>6751</v>
      </c>
      <c r="D94" s="49">
        <v>8049</v>
      </c>
      <c r="E94" s="49">
        <v>7092</v>
      </c>
      <c r="F94" s="49">
        <v>4463</v>
      </c>
      <c r="G94" s="49">
        <v>3856</v>
      </c>
      <c r="H94" s="45"/>
      <c r="I94" s="291"/>
      <c r="J94" s="358"/>
    </row>
    <row r="95" spans="1:16" ht="5.0999999999999996" customHeight="1">
      <c r="B95" s="346"/>
      <c r="C95" s="347"/>
      <c r="D95" s="348"/>
      <c r="E95" s="348"/>
      <c r="F95" s="348"/>
      <c r="G95" s="348"/>
    </row>
    <row r="96" spans="1:16" ht="5.0999999999999996" customHeight="1">
      <c r="B96" s="360"/>
      <c r="C96" s="347"/>
      <c r="D96" s="49"/>
      <c r="E96" s="49"/>
      <c r="F96" s="49"/>
    </row>
    <row r="97" spans="2:7">
      <c r="B97" s="332" t="s">
        <v>256</v>
      </c>
      <c r="C97" s="361"/>
      <c r="D97" s="362"/>
      <c r="E97" s="362"/>
      <c r="F97" s="362"/>
      <c r="G97" s="362"/>
    </row>
    <row r="98" spans="2:7">
      <c r="B98" s="394" t="s">
        <v>207</v>
      </c>
      <c r="C98" s="396">
        <v>-29.216989218702629</v>
      </c>
      <c r="D98" s="397">
        <v>-9.6904562658454374</v>
      </c>
      <c r="E98" s="397">
        <v>-2.0179600598225989</v>
      </c>
      <c r="F98" s="397">
        <v>-44.92</v>
      </c>
      <c r="G98" s="397">
        <v>-6.1802972072265305</v>
      </c>
    </row>
    <row r="99" spans="2:7">
      <c r="B99" s="395" t="s">
        <v>208</v>
      </c>
      <c r="C99" s="396">
        <v>-29.216989218702629</v>
      </c>
      <c r="D99" s="398">
        <v>-9.6904562658454374</v>
      </c>
      <c r="E99" s="398">
        <v>-2.0171097048056867</v>
      </c>
      <c r="F99" s="398">
        <v>-44.92</v>
      </c>
      <c r="G99" s="398">
        <v>-6.1772688789716632</v>
      </c>
    </row>
    <row r="100" spans="2:7" ht="8.25" customHeight="1">
      <c r="B100" s="496"/>
      <c r="C100" s="496"/>
      <c r="D100" s="496"/>
      <c r="E100" s="496"/>
      <c r="F100" s="496"/>
      <c r="G100" s="496"/>
    </row>
    <row r="133" spans="3:7">
      <c r="C133" s="474"/>
      <c r="D133" s="474"/>
      <c r="E133" s="474"/>
      <c r="F133" s="475"/>
      <c r="G133" s="476"/>
    </row>
    <row r="159" spans="3:7">
      <c r="C159" s="486"/>
      <c r="D159" s="486"/>
      <c r="E159" s="486"/>
      <c r="F159" s="487"/>
      <c r="G159" s="488"/>
    </row>
  </sheetData>
  <mergeCells count="9">
    <mergeCell ref="B100:G100"/>
    <mergeCell ref="B60:B61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8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showGridLines="0" view="pageBreakPreview" zoomScaleNormal="100" zoomScaleSheetLayoutView="100" workbookViewId="0"/>
  </sheetViews>
  <sheetFormatPr defaultRowHeight="11.25"/>
  <cols>
    <col min="1" max="1" width="9.140625" style="401"/>
    <col min="2" max="2" width="41.140625" style="424" customWidth="1"/>
    <col min="3" max="5" width="8.7109375" style="424" customWidth="1"/>
    <col min="6" max="7" width="8.7109375" style="400" customWidth="1"/>
    <col min="8" max="8" width="2" style="401" customWidth="1"/>
    <col min="9" max="16384" width="9.140625" style="401"/>
  </cols>
  <sheetData>
    <row r="1" spans="1:13">
      <c r="A1" s="266" t="s">
        <v>13</v>
      </c>
      <c r="B1" s="44" t="s">
        <v>37</v>
      </c>
      <c r="C1" s="44"/>
      <c r="D1" s="44"/>
      <c r="E1" s="44"/>
    </row>
    <row r="3" spans="1:13">
      <c r="A3" s="402">
        <v>2</v>
      </c>
      <c r="B3" s="44" t="s">
        <v>270</v>
      </c>
      <c r="C3" s="44"/>
      <c r="D3" s="44"/>
      <c r="E3" s="44"/>
    </row>
    <row r="4" spans="1:13">
      <c r="B4" s="44"/>
      <c r="C4" s="44"/>
      <c r="D4" s="44"/>
      <c r="E4" s="44"/>
    </row>
    <row r="5" spans="1:13" ht="10.5" customHeight="1">
      <c r="B5" s="403"/>
      <c r="C5" s="403"/>
      <c r="D5" s="403"/>
      <c r="E5" s="403"/>
    </row>
    <row r="6" spans="1:13" ht="12.75" customHeight="1">
      <c r="B6" s="403"/>
      <c r="C6" s="403"/>
      <c r="D6" s="403"/>
      <c r="E6" s="403"/>
      <c r="F6" s="404"/>
      <c r="G6" s="404" t="s">
        <v>338</v>
      </c>
    </row>
    <row r="7" spans="1:13" ht="12" customHeight="1">
      <c r="A7" s="405"/>
      <c r="B7" s="505" t="s">
        <v>0</v>
      </c>
      <c r="C7" s="406" t="s">
        <v>3</v>
      </c>
      <c r="D7" s="406" t="s">
        <v>3</v>
      </c>
      <c r="E7" s="406" t="s">
        <v>3</v>
      </c>
      <c r="F7" s="406" t="s">
        <v>3</v>
      </c>
      <c r="G7" s="406" t="s">
        <v>3</v>
      </c>
    </row>
    <row r="8" spans="1:13" ht="12" customHeight="1">
      <c r="A8" s="405"/>
      <c r="B8" s="506"/>
      <c r="C8" s="407">
        <f>'Trends file-1'!C8</f>
        <v>44012</v>
      </c>
      <c r="D8" s="407">
        <f>'Trends file-1'!D8</f>
        <v>43921</v>
      </c>
      <c r="E8" s="407">
        <f>'Trends file-1'!E8</f>
        <v>43830</v>
      </c>
      <c r="F8" s="407">
        <f>'Trends file-1'!F8</f>
        <v>43738</v>
      </c>
      <c r="G8" s="407">
        <f>'Trends file-1'!G8</f>
        <v>43646</v>
      </c>
    </row>
    <row r="9" spans="1:13">
      <c r="A9" s="405"/>
      <c r="B9" s="408" t="s">
        <v>38</v>
      </c>
      <c r="C9" s="409"/>
      <c r="D9" s="410"/>
      <c r="E9" s="411"/>
      <c r="F9" s="410"/>
      <c r="G9" s="411"/>
    </row>
    <row r="10" spans="1:13" ht="5.0999999999999996" customHeight="1">
      <c r="A10" s="405"/>
      <c r="B10" s="412"/>
      <c r="C10" s="409"/>
      <c r="D10" s="410"/>
      <c r="E10" s="411"/>
      <c r="F10" s="410"/>
      <c r="G10" s="411"/>
    </row>
    <row r="11" spans="1:13">
      <c r="A11" s="405"/>
      <c r="B11" s="412" t="s">
        <v>166</v>
      </c>
      <c r="C11" s="409"/>
      <c r="D11" s="410"/>
      <c r="E11" s="411"/>
      <c r="F11" s="410"/>
      <c r="G11" s="411"/>
    </row>
    <row r="12" spans="1:13">
      <c r="A12" s="405"/>
      <c r="B12" s="413" t="s">
        <v>279</v>
      </c>
      <c r="C12" s="308">
        <v>1171339</v>
      </c>
      <c r="D12" s="309">
        <v>1176594</v>
      </c>
      <c r="E12" s="310">
        <v>1153315</v>
      </c>
      <c r="F12" s="309">
        <v>1143109</v>
      </c>
      <c r="G12" s="310">
        <v>1118292</v>
      </c>
      <c r="J12" s="414"/>
      <c r="K12" s="414"/>
      <c r="L12" s="414"/>
      <c r="M12" s="414"/>
    </row>
    <row r="13" spans="1:13" hidden="1">
      <c r="A13" s="405"/>
      <c r="B13" s="413"/>
      <c r="C13" s="308"/>
      <c r="D13" s="309"/>
      <c r="E13" s="310"/>
      <c r="F13" s="309"/>
      <c r="G13" s="310"/>
      <c r="J13" s="414"/>
      <c r="K13" s="414"/>
      <c r="L13" s="414"/>
      <c r="M13" s="414"/>
    </row>
    <row r="14" spans="1:13" hidden="1">
      <c r="A14" s="405"/>
      <c r="B14" s="413"/>
      <c r="C14" s="308"/>
      <c r="D14" s="309"/>
      <c r="E14" s="310"/>
      <c r="F14" s="309"/>
      <c r="G14" s="310"/>
      <c r="J14" s="414"/>
      <c r="K14" s="414"/>
      <c r="L14" s="414"/>
      <c r="M14" s="414"/>
    </row>
    <row r="15" spans="1:13">
      <c r="A15" s="405"/>
      <c r="B15" s="413" t="s">
        <v>278</v>
      </c>
      <c r="C15" s="308">
        <v>1142479</v>
      </c>
      <c r="D15" s="309">
        <v>1158784</v>
      </c>
      <c r="E15" s="310">
        <v>1159315</v>
      </c>
      <c r="F15" s="309">
        <v>1169282</v>
      </c>
      <c r="G15" s="310">
        <v>1144247</v>
      </c>
      <c r="J15" s="414"/>
      <c r="K15" s="414"/>
      <c r="L15" s="414"/>
      <c r="M15" s="414"/>
    </row>
    <row r="16" spans="1:13" s="400" customFormat="1" hidden="1">
      <c r="A16" s="405"/>
      <c r="B16" s="413" t="s">
        <v>312</v>
      </c>
      <c r="C16" s="308">
        <v>0</v>
      </c>
      <c r="D16" s="309">
        <v>0</v>
      </c>
      <c r="E16" s="310">
        <v>0</v>
      </c>
      <c r="F16" s="309">
        <v>0</v>
      </c>
      <c r="G16" s="310">
        <v>0</v>
      </c>
      <c r="J16" s="414"/>
      <c r="K16" s="414"/>
      <c r="L16" s="414"/>
      <c r="M16" s="414"/>
    </row>
    <row r="17" spans="1:14" s="400" customFormat="1">
      <c r="A17" s="405"/>
      <c r="B17" s="413" t="s">
        <v>167</v>
      </c>
      <c r="C17" s="308">
        <v>97276</v>
      </c>
      <c r="D17" s="309">
        <v>96808</v>
      </c>
      <c r="E17" s="310">
        <v>94577</v>
      </c>
      <c r="F17" s="309">
        <v>91553</v>
      </c>
      <c r="G17" s="310">
        <v>88769</v>
      </c>
      <c r="J17" s="414"/>
      <c r="K17" s="414"/>
      <c r="L17" s="414"/>
      <c r="M17" s="414"/>
    </row>
    <row r="18" spans="1:14" s="400" customFormat="1">
      <c r="A18" s="405"/>
      <c r="B18" s="415" t="s">
        <v>168</v>
      </c>
      <c r="C18" s="308"/>
      <c r="D18" s="309"/>
      <c r="E18" s="310"/>
      <c r="F18" s="309"/>
      <c r="G18" s="310"/>
      <c r="J18" s="414"/>
      <c r="K18" s="414"/>
      <c r="L18" s="414"/>
      <c r="M18" s="414"/>
    </row>
    <row r="19" spans="1:14" s="400" customFormat="1">
      <c r="A19" s="405"/>
      <c r="B19" s="416" t="s">
        <v>169</v>
      </c>
      <c r="C19" s="308">
        <v>17687</v>
      </c>
      <c r="D19" s="309">
        <v>20278</v>
      </c>
      <c r="E19" s="310">
        <v>19862</v>
      </c>
      <c r="F19" s="309">
        <v>20215</v>
      </c>
      <c r="G19" s="310">
        <v>21745</v>
      </c>
      <c r="J19" s="414"/>
      <c r="K19" s="414"/>
      <c r="L19" s="414"/>
      <c r="M19" s="414"/>
    </row>
    <row r="20" spans="1:14" s="412" customFormat="1" hidden="1">
      <c r="A20" s="405"/>
      <c r="B20" s="413"/>
      <c r="C20" s="308"/>
      <c r="D20" s="309"/>
      <c r="E20" s="310"/>
      <c r="F20" s="309"/>
      <c r="G20" s="310"/>
      <c r="J20" s="414"/>
      <c r="K20" s="414"/>
      <c r="L20" s="414"/>
      <c r="M20" s="414"/>
    </row>
    <row r="21" spans="1:14" s="400" customFormat="1" hidden="1">
      <c r="A21" s="405"/>
      <c r="B21" s="413"/>
      <c r="C21" s="308"/>
      <c r="D21" s="309"/>
      <c r="E21" s="310"/>
      <c r="F21" s="309"/>
      <c r="G21" s="310"/>
      <c r="J21" s="414"/>
      <c r="K21" s="414"/>
      <c r="L21" s="414"/>
      <c r="M21" s="414"/>
    </row>
    <row r="22" spans="1:14" s="400" customFormat="1" hidden="1">
      <c r="A22" s="405"/>
      <c r="B22" s="413"/>
      <c r="C22" s="308"/>
      <c r="D22" s="309"/>
      <c r="E22" s="310"/>
      <c r="F22" s="309"/>
      <c r="G22" s="310"/>
      <c r="J22" s="414"/>
      <c r="K22" s="414"/>
      <c r="L22" s="414"/>
      <c r="M22" s="414"/>
    </row>
    <row r="23" spans="1:14" s="400" customFormat="1">
      <c r="A23" s="405"/>
      <c r="B23" s="413" t="s">
        <v>171</v>
      </c>
      <c r="C23" s="308">
        <v>25856</v>
      </c>
      <c r="D23" s="309">
        <v>23465</v>
      </c>
      <c r="E23" s="310">
        <v>12504</v>
      </c>
      <c r="F23" s="309">
        <v>12853</v>
      </c>
      <c r="G23" s="310">
        <v>18080</v>
      </c>
      <c r="J23" s="414"/>
      <c r="K23" s="414"/>
      <c r="L23" s="414"/>
      <c r="M23" s="414"/>
    </row>
    <row r="24" spans="1:14" s="400" customFormat="1" hidden="1">
      <c r="A24" s="405"/>
      <c r="B24" s="413"/>
      <c r="C24" s="308"/>
      <c r="D24" s="309"/>
      <c r="E24" s="310"/>
      <c r="F24" s="309"/>
      <c r="G24" s="310"/>
      <c r="J24" s="414"/>
      <c r="K24" s="414"/>
      <c r="L24" s="414"/>
      <c r="M24" s="414"/>
    </row>
    <row r="25" spans="1:14" s="400" customFormat="1">
      <c r="A25" s="405"/>
      <c r="B25" s="413" t="s">
        <v>271</v>
      </c>
      <c r="C25" s="308">
        <v>259175</v>
      </c>
      <c r="D25" s="309">
        <v>291248</v>
      </c>
      <c r="E25" s="310">
        <v>258421</v>
      </c>
      <c r="F25" s="309">
        <v>238960</v>
      </c>
      <c r="G25" s="310">
        <v>130379</v>
      </c>
      <c r="J25" s="414"/>
      <c r="K25" s="414"/>
      <c r="L25" s="414"/>
      <c r="M25" s="414"/>
    </row>
    <row r="26" spans="1:14" s="400" customFormat="1">
      <c r="A26" s="405"/>
      <c r="B26" s="413" t="s">
        <v>172</v>
      </c>
      <c r="C26" s="308">
        <v>67488</v>
      </c>
      <c r="D26" s="309">
        <v>74181</v>
      </c>
      <c r="E26" s="310">
        <v>77803</v>
      </c>
      <c r="F26" s="309">
        <v>83653</v>
      </c>
      <c r="G26" s="310">
        <v>93076</v>
      </c>
      <c r="J26" s="414"/>
      <c r="K26" s="414"/>
      <c r="L26" s="414"/>
      <c r="M26" s="414"/>
    </row>
    <row r="27" spans="1:14" s="400" customFormat="1">
      <c r="A27" s="405"/>
      <c r="B27" s="410"/>
      <c r="C27" s="314">
        <v>2781300</v>
      </c>
      <c r="D27" s="315">
        <v>2841358</v>
      </c>
      <c r="E27" s="316">
        <v>2775797</v>
      </c>
      <c r="F27" s="315">
        <v>2759625</v>
      </c>
      <c r="G27" s="316">
        <v>2614588</v>
      </c>
      <c r="J27" s="493"/>
      <c r="K27" s="493"/>
      <c r="L27" s="493"/>
      <c r="M27" s="493"/>
      <c r="N27" s="493"/>
    </row>
    <row r="28" spans="1:14" ht="5.0999999999999996" customHeight="1">
      <c r="A28" s="405"/>
      <c r="B28" s="412"/>
      <c r="C28" s="308"/>
      <c r="D28" s="309"/>
      <c r="E28" s="310"/>
      <c r="F28" s="309"/>
      <c r="G28" s="310"/>
    </row>
    <row r="29" spans="1:14" s="400" customFormat="1">
      <c r="A29" s="405"/>
      <c r="B29" s="417" t="s">
        <v>173</v>
      </c>
      <c r="C29" s="308"/>
      <c r="D29" s="309"/>
      <c r="E29" s="310"/>
      <c r="F29" s="309"/>
      <c r="G29" s="310"/>
      <c r="J29" s="414"/>
      <c r="K29" s="414"/>
      <c r="L29" s="414"/>
      <c r="M29" s="414"/>
    </row>
    <row r="30" spans="1:14" s="400" customFormat="1">
      <c r="A30" s="405"/>
      <c r="B30" s="413"/>
      <c r="C30" s="308"/>
      <c r="D30" s="309"/>
      <c r="E30" s="310"/>
      <c r="F30" s="309"/>
      <c r="G30" s="310"/>
      <c r="J30" s="414"/>
      <c r="K30" s="414"/>
      <c r="L30" s="414"/>
      <c r="M30" s="414"/>
    </row>
    <row r="31" spans="1:14" s="400" customFormat="1">
      <c r="A31" s="405"/>
      <c r="B31" s="418" t="s">
        <v>168</v>
      </c>
      <c r="C31" s="308"/>
      <c r="D31" s="309"/>
      <c r="E31" s="310"/>
      <c r="F31" s="309"/>
      <c r="G31" s="310"/>
      <c r="J31" s="414"/>
      <c r="K31" s="414"/>
      <c r="L31" s="414"/>
      <c r="M31" s="414"/>
    </row>
    <row r="32" spans="1:14" s="400" customFormat="1">
      <c r="A32" s="405"/>
      <c r="B32" s="416" t="s">
        <v>169</v>
      </c>
      <c r="C32" s="308">
        <v>139873</v>
      </c>
      <c r="D32" s="309">
        <v>137679</v>
      </c>
      <c r="E32" s="310">
        <v>192660</v>
      </c>
      <c r="F32" s="309">
        <v>60383</v>
      </c>
      <c r="G32" s="310">
        <v>55570</v>
      </c>
      <c r="J32" s="414"/>
      <c r="K32" s="414"/>
      <c r="L32" s="414"/>
      <c r="M32" s="414"/>
    </row>
    <row r="33" spans="1:14" s="412" customFormat="1" hidden="1">
      <c r="A33" s="405"/>
      <c r="B33" s="416"/>
      <c r="C33" s="308"/>
      <c r="D33" s="309"/>
      <c r="E33" s="310"/>
      <c r="F33" s="309"/>
      <c r="G33" s="310"/>
      <c r="J33" s="414"/>
      <c r="K33" s="414"/>
      <c r="L33" s="414"/>
      <c r="M33" s="414"/>
    </row>
    <row r="34" spans="1:14" s="412" customFormat="1">
      <c r="A34" s="405"/>
      <c r="B34" s="416" t="s">
        <v>170</v>
      </c>
      <c r="C34" s="308">
        <v>56047</v>
      </c>
      <c r="D34" s="309">
        <v>46057</v>
      </c>
      <c r="E34" s="310">
        <v>53558</v>
      </c>
      <c r="F34" s="309">
        <v>53290</v>
      </c>
      <c r="G34" s="310">
        <v>51551</v>
      </c>
      <c r="J34" s="414"/>
      <c r="K34" s="414"/>
      <c r="L34" s="414"/>
      <c r="M34" s="414"/>
    </row>
    <row r="35" spans="1:14" s="412" customFormat="1">
      <c r="A35" s="405"/>
      <c r="B35" s="452" t="s">
        <v>280</v>
      </c>
      <c r="C35" s="308">
        <v>129213</v>
      </c>
      <c r="D35" s="309">
        <v>135507</v>
      </c>
      <c r="E35" s="310">
        <v>102060</v>
      </c>
      <c r="F35" s="309">
        <v>106957</v>
      </c>
      <c r="G35" s="310">
        <v>57104</v>
      </c>
      <c r="J35" s="414"/>
      <c r="K35" s="414"/>
      <c r="L35" s="414"/>
      <c r="M35" s="414"/>
    </row>
    <row r="36" spans="1:14" s="400" customFormat="1">
      <c r="A36" s="405"/>
      <c r="B36" s="419" t="s">
        <v>284</v>
      </c>
      <c r="C36" s="308">
        <v>28219</v>
      </c>
      <c r="D36" s="420">
        <v>23420</v>
      </c>
      <c r="E36" s="421">
        <v>23589.621449599999</v>
      </c>
      <c r="F36" s="420">
        <v>20489.951503062501</v>
      </c>
      <c r="G36" s="421">
        <v>18972.031631419999</v>
      </c>
      <c r="J36" s="414"/>
      <c r="K36" s="414"/>
      <c r="L36" s="414"/>
      <c r="M36" s="414"/>
    </row>
    <row r="37" spans="1:14" s="422" customFormat="1" hidden="1">
      <c r="A37" s="405"/>
      <c r="B37" s="416"/>
      <c r="C37" s="308"/>
      <c r="D37" s="311"/>
      <c r="E37" s="312"/>
      <c r="F37" s="311"/>
      <c r="G37" s="312"/>
      <c r="J37" s="414"/>
      <c r="K37" s="414"/>
      <c r="L37" s="414"/>
      <c r="M37" s="414"/>
    </row>
    <row r="38" spans="1:14" hidden="1">
      <c r="A38" s="405"/>
      <c r="B38" s="416" t="s">
        <v>174</v>
      </c>
      <c r="C38" s="308">
        <v>0</v>
      </c>
      <c r="D38" s="309">
        <v>0</v>
      </c>
      <c r="E38" s="310">
        <v>0</v>
      </c>
      <c r="F38" s="309">
        <v>0</v>
      </c>
      <c r="G38" s="310">
        <v>0</v>
      </c>
      <c r="J38" s="414"/>
      <c r="K38" s="414"/>
      <c r="L38" s="414"/>
      <c r="M38" s="414"/>
    </row>
    <row r="39" spans="1:14">
      <c r="A39" s="405"/>
      <c r="B39" s="416" t="s">
        <v>175</v>
      </c>
      <c r="C39" s="308">
        <v>182764</v>
      </c>
      <c r="D39" s="309">
        <v>213315</v>
      </c>
      <c r="E39" s="310">
        <v>202421</v>
      </c>
      <c r="F39" s="309">
        <v>200533</v>
      </c>
      <c r="G39" s="310">
        <v>20296</v>
      </c>
      <c r="J39" s="414"/>
      <c r="K39" s="414"/>
      <c r="L39" s="414"/>
      <c r="M39" s="414"/>
    </row>
    <row r="40" spans="1:14" hidden="1">
      <c r="A40" s="405"/>
      <c r="B40" s="413" t="s">
        <v>177</v>
      </c>
      <c r="C40" s="308">
        <v>0</v>
      </c>
      <c r="D40" s="309">
        <v>0</v>
      </c>
      <c r="E40" s="310">
        <v>0</v>
      </c>
      <c r="F40" s="309">
        <v>0</v>
      </c>
      <c r="G40" s="310">
        <v>0</v>
      </c>
      <c r="J40" s="414"/>
      <c r="K40" s="414"/>
      <c r="L40" s="414"/>
      <c r="M40" s="414"/>
    </row>
    <row r="41" spans="1:14">
      <c r="A41" s="405"/>
      <c r="B41" s="413" t="s">
        <v>176</v>
      </c>
      <c r="C41" s="308">
        <v>203929</v>
      </c>
      <c r="D41" s="309">
        <v>210453</v>
      </c>
      <c r="E41" s="310">
        <v>163795</v>
      </c>
      <c r="F41" s="309">
        <v>154658</v>
      </c>
      <c r="G41" s="310">
        <v>137851</v>
      </c>
      <c r="J41" s="414"/>
      <c r="K41" s="414"/>
      <c r="L41" s="414"/>
      <c r="M41" s="414"/>
    </row>
    <row r="42" spans="1:14" hidden="1">
      <c r="A42" s="405"/>
      <c r="B42" s="413"/>
      <c r="C42" s="308"/>
      <c r="D42" s="309"/>
      <c r="E42" s="310"/>
      <c r="F42" s="309"/>
      <c r="G42" s="310"/>
      <c r="J42" s="414"/>
      <c r="K42" s="414"/>
      <c r="L42" s="414"/>
      <c r="M42" s="414"/>
    </row>
    <row r="43" spans="1:14" hidden="1">
      <c r="A43" s="405"/>
      <c r="B43" s="400"/>
      <c r="C43" s="308"/>
      <c r="D43" s="309"/>
      <c r="E43" s="310"/>
      <c r="F43" s="309"/>
      <c r="G43" s="310"/>
      <c r="J43" s="414"/>
      <c r="K43" s="414"/>
      <c r="L43" s="414"/>
      <c r="M43" s="414"/>
    </row>
    <row r="44" spans="1:14" hidden="1">
      <c r="A44" s="405"/>
      <c r="B44" s="410"/>
      <c r="C44" s="308"/>
      <c r="D44" s="309"/>
      <c r="E44" s="310"/>
      <c r="F44" s="309"/>
      <c r="G44" s="310"/>
      <c r="J44" s="414"/>
      <c r="K44" s="414"/>
      <c r="L44" s="414"/>
      <c r="M44" s="414"/>
    </row>
    <row r="45" spans="1:14" hidden="1" collapsed="1">
      <c r="A45" s="405"/>
      <c r="B45" s="400"/>
      <c r="C45" s="308"/>
      <c r="D45" s="309"/>
      <c r="E45" s="310"/>
      <c r="F45" s="309"/>
      <c r="G45" s="310"/>
      <c r="J45" s="414"/>
      <c r="K45" s="414"/>
      <c r="L45" s="414"/>
      <c r="M45" s="414"/>
    </row>
    <row r="46" spans="1:14">
      <c r="A46" s="405"/>
      <c r="B46" s="417"/>
      <c r="C46" s="314">
        <v>740045</v>
      </c>
      <c r="D46" s="315">
        <v>766431</v>
      </c>
      <c r="E46" s="316">
        <v>738083.62144959997</v>
      </c>
      <c r="F46" s="315">
        <v>596310.9515030625</v>
      </c>
      <c r="G46" s="316">
        <v>341344.03163142002</v>
      </c>
      <c r="J46" s="493"/>
      <c r="K46" s="493"/>
      <c r="L46" s="493"/>
      <c r="M46" s="493"/>
      <c r="N46" s="493"/>
    </row>
    <row r="47" spans="1:14" ht="5.0999999999999996" customHeight="1">
      <c r="A47" s="405"/>
      <c r="B47" s="412"/>
      <c r="C47" s="308"/>
      <c r="D47" s="309"/>
      <c r="E47" s="310"/>
      <c r="F47" s="309"/>
      <c r="G47" s="310"/>
    </row>
    <row r="48" spans="1:14">
      <c r="A48" s="405"/>
      <c r="B48" s="417"/>
      <c r="C48" s="308"/>
      <c r="D48" s="309"/>
      <c r="E48" s="310"/>
      <c r="F48" s="309"/>
      <c r="G48" s="310"/>
      <c r="J48" s="414"/>
      <c r="K48" s="414"/>
      <c r="L48" s="414"/>
      <c r="M48" s="414"/>
    </row>
    <row r="49" spans="1:14" ht="12" thickBot="1">
      <c r="A49" s="405"/>
      <c r="B49" s="412" t="s">
        <v>221</v>
      </c>
      <c r="C49" s="318">
        <v>3521345</v>
      </c>
      <c r="D49" s="319">
        <v>3607789</v>
      </c>
      <c r="E49" s="320">
        <v>3513880.6214496</v>
      </c>
      <c r="F49" s="319">
        <v>3355935.9515030626</v>
      </c>
      <c r="G49" s="320">
        <v>2955932.0316314199</v>
      </c>
      <c r="J49" s="414"/>
      <c r="K49" s="414"/>
      <c r="L49" s="414"/>
      <c r="M49" s="414"/>
    </row>
    <row r="50" spans="1:14" ht="5.0999999999999996" customHeight="1" thickTop="1">
      <c r="A50" s="405"/>
      <c r="B50" s="412"/>
      <c r="C50" s="308"/>
      <c r="D50" s="309"/>
      <c r="E50" s="310"/>
      <c r="F50" s="309"/>
      <c r="G50" s="310"/>
    </row>
    <row r="51" spans="1:14">
      <c r="A51" s="405"/>
      <c r="B51" s="400"/>
      <c r="C51" s="308"/>
      <c r="D51" s="309"/>
      <c r="E51" s="310"/>
      <c r="F51" s="309"/>
      <c r="G51" s="310"/>
      <c r="J51" s="414"/>
      <c r="K51" s="414"/>
      <c r="L51" s="414"/>
      <c r="M51" s="414"/>
    </row>
    <row r="52" spans="1:14" s="422" customFormat="1" hidden="1">
      <c r="A52" s="405"/>
      <c r="B52" s="412"/>
      <c r="C52" s="308"/>
      <c r="D52" s="311"/>
      <c r="E52" s="312"/>
      <c r="F52" s="311"/>
      <c r="G52" s="312"/>
      <c r="J52" s="414"/>
      <c r="K52" s="414"/>
      <c r="L52" s="414"/>
      <c r="M52" s="414"/>
    </row>
    <row r="53" spans="1:14" hidden="1">
      <c r="A53" s="405"/>
      <c r="B53" s="412"/>
      <c r="C53" s="308"/>
      <c r="D53" s="309"/>
      <c r="E53" s="310"/>
      <c r="F53" s="309"/>
      <c r="G53" s="310"/>
      <c r="J53" s="414"/>
      <c r="K53" s="414"/>
      <c r="L53" s="414"/>
      <c r="M53" s="414"/>
    </row>
    <row r="54" spans="1:14" ht="5.0999999999999996" customHeight="1">
      <c r="A54" s="405"/>
      <c r="B54" s="412"/>
      <c r="C54" s="308"/>
      <c r="D54" s="309"/>
      <c r="E54" s="310"/>
      <c r="F54" s="309"/>
      <c r="G54" s="310"/>
    </row>
    <row r="55" spans="1:14">
      <c r="A55" s="405"/>
      <c r="B55" s="412" t="s">
        <v>39</v>
      </c>
      <c r="C55" s="308"/>
      <c r="D55" s="309"/>
      <c r="E55" s="310"/>
      <c r="F55" s="309"/>
      <c r="G55" s="310"/>
      <c r="J55" s="414"/>
      <c r="K55" s="414"/>
      <c r="L55" s="414"/>
      <c r="M55" s="414"/>
    </row>
    <row r="56" spans="1:14" hidden="1">
      <c r="A56" s="405"/>
      <c r="B56" s="412" t="s">
        <v>40</v>
      </c>
      <c r="C56" s="308"/>
      <c r="D56" s="309"/>
      <c r="E56" s="310"/>
      <c r="F56" s="309"/>
      <c r="G56" s="310"/>
      <c r="J56" s="414"/>
      <c r="K56" s="414"/>
      <c r="L56" s="414"/>
      <c r="M56" s="414"/>
    </row>
    <row r="57" spans="1:14" hidden="1">
      <c r="A57" s="405"/>
      <c r="B57" s="413"/>
      <c r="C57" s="308"/>
      <c r="D57" s="309"/>
      <c r="E57" s="310"/>
      <c r="F57" s="309"/>
      <c r="G57" s="310"/>
      <c r="J57" s="414"/>
      <c r="K57" s="414"/>
      <c r="L57" s="414"/>
      <c r="M57" s="414"/>
    </row>
    <row r="58" spans="1:14" ht="11.25" hidden="1" customHeight="1">
      <c r="A58" s="405"/>
      <c r="B58" s="417"/>
      <c r="C58" s="308"/>
      <c r="D58" s="309"/>
      <c r="E58" s="310"/>
      <c r="F58" s="309"/>
      <c r="G58" s="310"/>
      <c r="J58" s="414"/>
      <c r="K58" s="414"/>
      <c r="L58" s="414"/>
      <c r="M58" s="414"/>
    </row>
    <row r="59" spans="1:14" hidden="1">
      <c r="A59" s="405"/>
      <c r="B59" s="413"/>
      <c r="C59" s="308"/>
      <c r="D59" s="309"/>
      <c r="E59" s="310"/>
      <c r="F59" s="309"/>
      <c r="G59" s="310"/>
      <c r="J59" s="414"/>
      <c r="K59" s="414"/>
      <c r="L59" s="414"/>
      <c r="M59" s="414"/>
    </row>
    <row r="60" spans="1:14">
      <c r="A60" s="405"/>
      <c r="B60" s="413" t="s">
        <v>222</v>
      </c>
      <c r="C60" s="308">
        <v>609901.77477599995</v>
      </c>
      <c r="D60" s="309">
        <v>771447.77477599995</v>
      </c>
      <c r="E60" s="310">
        <v>688287</v>
      </c>
      <c r="F60" s="309">
        <v>699833.48</v>
      </c>
      <c r="G60" s="310">
        <v>913746.41</v>
      </c>
      <c r="J60" s="414"/>
      <c r="K60" s="414"/>
      <c r="L60" s="414"/>
      <c r="M60" s="414"/>
    </row>
    <row r="61" spans="1:14">
      <c r="A61" s="405"/>
      <c r="B61" s="413" t="s">
        <v>240</v>
      </c>
      <c r="C61" s="308">
        <v>248544</v>
      </c>
      <c r="D61" s="309">
        <v>249847</v>
      </c>
      <c r="E61" s="310">
        <v>222918</v>
      </c>
      <c r="F61" s="309">
        <v>170316</v>
      </c>
      <c r="G61" s="310">
        <v>126703</v>
      </c>
      <c r="J61" s="414"/>
      <c r="K61" s="414"/>
      <c r="L61" s="414"/>
      <c r="M61" s="414"/>
    </row>
    <row r="62" spans="1:14">
      <c r="A62" s="405"/>
      <c r="B62" s="423"/>
      <c r="C62" s="314">
        <v>858445.77477599995</v>
      </c>
      <c r="D62" s="315">
        <v>1021294.7747759999</v>
      </c>
      <c r="E62" s="316">
        <v>911205</v>
      </c>
      <c r="F62" s="315">
        <v>870149.48</v>
      </c>
      <c r="G62" s="316">
        <v>1040449.41</v>
      </c>
      <c r="J62" s="493"/>
      <c r="K62" s="493"/>
      <c r="L62" s="493"/>
      <c r="M62" s="493"/>
      <c r="N62" s="493"/>
    </row>
    <row r="63" spans="1:14" ht="5.0999999999999996" customHeight="1">
      <c r="A63" s="405"/>
      <c r="B63" s="412"/>
      <c r="C63" s="308"/>
      <c r="D63" s="309"/>
      <c r="E63" s="310"/>
      <c r="F63" s="309"/>
      <c r="G63" s="310"/>
    </row>
    <row r="64" spans="1:14">
      <c r="A64" s="405"/>
      <c r="B64" s="412" t="s">
        <v>178</v>
      </c>
      <c r="C64" s="308"/>
      <c r="D64" s="309"/>
      <c r="E64" s="310"/>
      <c r="F64" s="309"/>
      <c r="G64" s="310"/>
      <c r="J64" s="414"/>
      <c r="K64" s="414"/>
      <c r="L64" s="414"/>
      <c r="M64" s="414"/>
    </row>
    <row r="65" spans="1:14">
      <c r="A65" s="405"/>
      <c r="B65" s="415" t="s">
        <v>179</v>
      </c>
      <c r="C65" s="308"/>
      <c r="D65" s="309"/>
      <c r="E65" s="310"/>
      <c r="F65" s="309"/>
      <c r="G65" s="310"/>
      <c r="J65" s="414"/>
      <c r="K65" s="414"/>
      <c r="L65" s="414"/>
      <c r="M65" s="414"/>
    </row>
    <row r="66" spans="1:14">
      <c r="A66" s="405"/>
      <c r="B66" s="416" t="s">
        <v>223</v>
      </c>
      <c r="C66" s="308">
        <v>1079776</v>
      </c>
      <c r="D66" s="309">
        <v>1154470</v>
      </c>
      <c r="E66" s="310">
        <v>1052293.41337</v>
      </c>
      <c r="F66" s="309">
        <v>1112440.41337</v>
      </c>
      <c r="G66" s="310">
        <v>1080536.9443647009</v>
      </c>
      <c r="J66" s="414"/>
      <c r="K66" s="414"/>
      <c r="L66" s="414"/>
      <c r="M66" s="414"/>
    </row>
    <row r="67" spans="1:14" hidden="1">
      <c r="A67" s="405"/>
      <c r="B67" s="416"/>
      <c r="C67" s="308"/>
      <c r="D67" s="309"/>
      <c r="E67" s="310"/>
      <c r="F67" s="309"/>
      <c r="G67" s="310"/>
      <c r="J67" s="414"/>
      <c r="K67" s="414"/>
      <c r="L67" s="414"/>
      <c r="M67" s="414"/>
    </row>
    <row r="68" spans="1:14">
      <c r="A68" s="405"/>
      <c r="B68" s="416" t="s">
        <v>175</v>
      </c>
      <c r="C68" s="308">
        <v>75060</v>
      </c>
      <c r="D68" s="309">
        <v>67691</v>
      </c>
      <c r="E68" s="310">
        <v>48126</v>
      </c>
      <c r="F68" s="309">
        <v>60033</v>
      </c>
      <c r="G68" s="310">
        <v>52775</v>
      </c>
      <c r="J68" s="414"/>
      <c r="K68" s="414"/>
      <c r="L68" s="414"/>
      <c r="M68" s="414"/>
    </row>
    <row r="69" spans="1:14" hidden="1">
      <c r="A69" s="405"/>
      <c r="B69" s="413"/>
      <c r="C69" s="308"/>
      <c r="D69" s="309"/>
      <c r="E69" s="310"/>
      <c r="F69" s="309"/>
      <c r="G69" s="310"/>
      <c r="J69" s="414"/>
      <c r="K69" s="414"/>
      <c r="L69" s="414"/>
      <c r="M69" s="414"/>
    </row>
    <row r="70" spans="1:14" hidden="1">
      <c r="A70" s="405"/>
      <c r="B70" s="413" t="s">
        <v>313</v>
      </c>
      <c r="C70" s="308">
        <v>0</v>
      </c>
      <c r="D70" s="309">
        <v>0</v>
      </c>
      <c r="E70" s="310">
        <v>0</v>
      </c>
      <c r="F70" s="309">
        <v>0</v>
      </c>
      <c r="G70" s="310">
        <v>0</v>
      </c>
      <c r="J70" s="414"/>
      <c r="K70" s="414"/>
      <c r="L70" s="414"/>
      <c r="M70" s="414"/>
    </row>
    <row r="71" spans="1:14">
      <c r="A71" s="405"/>
      <c r="B71" s="413" t="s">
        <v>180</v>
      </c>
      <c r="C71" s="308">
        <v>17014</v>
      </c>
      <c r="D71" s="309">
        <v>16877</v>
      </c>
      <c r="E71" s="310">
        <v>8111</v>
      </c>
      <c r="F71" s="309">
        <v>6816</v>
      </c>
      <c r="G71" s="310">
        <v>6228</v>
      </c>
      <c r="J71" s="414"/>
      <c r="K71" s="414"/>
      <c r="L71" s="414"/>
      <c r="M71" s="414"/>
    </row>
    <row r="72" spans="1:14">
      <c r="A72" s="405"/>
      <c r="B72" s="413" t="s">
        <v>181</v>
      </c>
      <c r="C72" s="308">
        <v>38641</v>
      </c>
      <c r="D72" s="309">
        <v>32581</v>
      </c>
      <c r="E72" s="310">
        <v>39838</v>
      </c>
      <c r="F72" s="309">
        <v>35756</v>
      </c>
      <c r="G72" s="310">
        <v>24895</v>
      </c>
      <c r="J72" s="414"/>
      <c r="K72" s="414"/>
      <c r="L72" s="414"/>
      <c r="M72" s="414"/>
    </row>
    <row r="73" spans="1:14">
      <c r="A73" s="405"/>
      <c r="B73" s="417"/>
      <c r="C73" s="314">
        <v>1210491</v>
      </c>
      <c r="D73" s="315">
        <v>1271619</v>
      </c>
      <c r="E73" s="316">
        <v>1148368.41337</v>
      </c>
      <c r="F73" s="315">
        <v>1215045.41337</v>
      </c>
      <c r="G73" s="316">
        <v>1164434.9443647009</v>
      </c>
      <c r="J73" s="493"/>
      <c r="K73" s="493"/>
      <c r="L73" s="493"/>
      <c r="M73" s="493"/>
      <c r="N73" s="493"/>
    </row>
    <row r="74" spans="1:14" ht="5.0999999999999996" customHeight="1">
      <c r="A74" s="405"/>
      <c r="B74" s="412"/>
      <c r="C74" s="308"/>
      <c r="D74" s="309"/>
      <c r="E74" s="310"/>
      <c r="F74" s="309"/>
      <c r="G74" s="310"/>
    </row>
    <row r="75" spans="1:14" s="422" customFormat="1">
      <c r="A75" s="405"/>
      <c r="B75" s="417" t="s">
        <v>182</v>
      </c>
      <c r="C75" s="308"/>
      <c r="D75" s="309"/>
      <c r="E75" s="310"/>
      <c r="F75" s="309"/>
      <c r="G75" s="310"/>
      <c r="J75" s="414"/>
      <c r="K75" s="414"/>
      <c r="L75" s="414"/>
      <c r="M75" s="414"/>
    </row>
    <row r="76" spans="1:14" s="422" customFormat="1">
      <c r="A76" s="405"/>
      <c r="B76" s="418" t="s">
        <v>179</v>
      </c>
      <c r="C76" s="308"/>
      <c r="D76" s="311"/>
      <c r="E76" s="312"/>
      <c r="F76" s="311"/>
      <c r="G76" s="312"/>
      <c r="J76" s="414"/>
      <c r="K76" s="414"/>
      <c r="L76" s="414"/>
      <c r="M76" s="414"/>
    </row>
    <row r="77" spans="1:14">
      <c r="A77" s="405"/>
      <c r="B77" s="452" t="s">
        <v>281</v>
      </c>
      <c r="C77" s="308">
        <v>376055</v>
      </c>
      <c r="D77" s="309">
        <v>327811</v>
      </c>
      <c r="E77" s="310">
        <v>412430.58663000003</v>
      </c>
      <c r="F77" s="309">
        <v>256729.58663000001</v>
      </c>
      <c r="G77" s="310">
        <v>218382.83450957504</v>
      </c>
      <c r="J77" s="414"/>
      <c r="K77" s="414"/>
      <c r="L77" s="414"/>
      <c r="M77" s="414"/>
    </row>
    <row r="78" spans="1:14" hidden="1">
      <c r="A78" s="405"/>
      <c r="B78" s="416"/>
      <c r="C78" s="308"/>
      <c r="D78" s="309"/>
      <c r="E78" s="310"/>
      <c r="F78" s="309"/>
      <c r="G78" s="310"/>
      <c r="J78" s="414"/>
      <c r="K78" s="414"/>
      <c r="L78" s="414"/>
      <c r="M78" s="414"/>
    </row>
    <row r="79" spans="1:14" s="422" customFormat="1" hidden="1">
      <c r="A79" s="405"/>
      <c r="B79" s="416"/>
      <c r="C79" s="308"/>
      <c r="D79" s="309"/>
      <c r="E79" s="310"/>
      <c r="F79" s="309"/>
      <c r="G79" s="310"/>
      <c r="J79" s="414"/>
      <c r="K79" s="414"/>
      <c r="L79" s="414"/>
      <c r="M79" s="414"/>
    </row>
    <row r="80" spans="1:14">
      <c r="A80" s="405"/>
      <c r="B80" s="416" t="s">
        <v>224</v>
      </c>
      <c r="C80" s="308">
        <v>272472</v>
      </c>
      <c r="D80" s="309">
        <v>250231</v>
      </c>
      <c r="E80" s="310">
        <v>294204.62144959997</v>
      </c>
      <c r="F80" s="309">
        <v>266921.9515030625</v>
      </c>
      <c r="G80" s="310">
        <v>288947.46961239999</v>
      </c>
      <c r="J80" s="414"/>
      <c r="K80" s="414"/>
      <c r="L80" s="414"/>
      <c r="M80" s="414"/>
    </row>
    <row r="81" spans="1:14">
      <c r="A81" s="405"/>
      <c r="B81" s="416" t="s">
        <v>175</v>
      </c>
      <c r="C81" s="308">
        <v>157793</v>
      </c>
      <c r="D81" s="309">
        <v>168889</v>
      </c>
      <c r="E81" s="310">
        <v>157535</v>
      </c>
      <c r="F81" s="309">
        <v>190819</v>
      </c>
      <c r="G81" s="310">
        <v>153359</v>
      </c>
    </row>
    <row r="82" spans="1:14" hidden="1">
      <c r="A82" s="405"/>
      <c r="B82" s="413"/>
      <c r="C82" s="308"/>
      <c r="D82" s="300"/>
      <c r="E82" s="310"/>
      <c r="F82" s="300"/>
      <c r="G82" s="310"/>
    </row>
    <row r="83" spans="1:14" hidden="1">
      <c r="A83" s="405"/>
      <c r="B83" s="413" t="s">
        <v>313</v>
      </c>
      <c r="C83" s="308">
        <v>0</v>
      </c>
      <c r="D83" s="300">
        <v>0</v>
      </c>
      <c r="E83" s="310">
        <v>0</v>
      </c>
      <c r="F83" s="300">
        <v>0</v>
      </c>
      <c r="G83" s="310">
        <v>0</v>
      </c>
    </row>
    <row r="84" spans="1:14">
      <c r="A84" s="405"/>
      <c r="B84" s="413" t="s">
        <v>228</v>
      </c>
      <c r="C84" s="308">
        <v>9132</v>
      </c>
      <c r="D84" s="300">
        <v>13519</v>
      </c>
      <c r="E84" s="310">
        <v>11847</v>
      </c>
      <c r="F84" s="300">
        <v>10189</v>
      </c>
      <c r="G84" s="310">
        <v>9472</v>
      </c>
    </row>
    <row r="85" spans="1:14">
      <c r="A85" s="405"/>
      <c r="B85" s="413" t="s">
        <v>183</v>
      </c>
      <c r="C85" s="308">
        <v>636956</v>
      </c>
      <c r="D85" s="300">
        <v>554425</v>
      </c>
      <c r="E85" s="310">
        <v>578290</v>
      </c>
      <c r="F85" s="300">
        <v>546082</v>
      </c>
      <c r="G85" s="310">
        <v>80887</v>
      </c>
    </row>
    <row r="86" spans="1:14" hidden="1">
      <c r="A86" s="405"/>
      <c r="B86" s="413" t="s">
        <v>209</v>
      </c>
      <c r="C86" s="308"/>
      <c r="D86" s="300"/>
      <c r="E86" s="310"/>
      <c r="F86" s="300"/>
      <c r="G86" s="310"/>
    </row>
    <row r="87" spans="1:14" ht="5.0999999999999996" hidden="1" customHeight="1">
      <c r="A87" s="405"/>
      <c r="B87" s="412"/>
      <c r="C87" s="308"/>
      <c r="D87" s="309"/>
      <c r="E87" s="310"/>
      <c r="F87" s="309"/>
      <c r="G87" s="310"/>
    </row>
    <row r="88" spans="1:14" hidden="1">
      <c r="A88" s="405"/>
      <c r="B88" s="410"/>
      <c r="C88" s="308"/>
      <c r="D88" s="300"/>
      <c r="E88" s="310"/>
      <c r="F88" s="300"/>
      <c r="G88" s="310"/>
    </row>
    <row r="89" spans="1:14">
      <c r="A89" s="405"/>
      <c r="B89" s="417"/>
      <c r="C89" s="314">
        <v>1452408</v>
      </c>
      <c r="D89" s="317">
        <v>1314875</v>
      </c>
      <c r="E89" s="316">
        <v>1454307.2080796</v>
      </c>
      <c r="F89" s="317">
        <v>1270741.5381330624</v>
      </c>
      <c r="G89" s="316">
        <v>751048.30412197509</v>
      </c>
      <c r="J89" s="493"/>
      <c r="K89" s="493"/>
      <c r="L89" s="493"/>
      <c r="M89" s="493"/>
      <c r="N89" s="493"/>
    </row>
    <row r="90" spans="1:14" ht="11.25" customHeight="1">
      <c r="A90" s="405"/>
      <c r="B90" s="417"/>
      <c r="C90" s="308"/>
      <c r="D90" s="300"/>
      <c r="E90" s="312"/>
      <c r="F90" s="300"/>
      <c r="G90" s="312"/>
    </row>
    <row r="91" spans="1:14" ht="5.0999999999999996" customHeight="1">
      <c r="A91" s="405"/>
      <c r="B91" s="412"/>
      <c r="C91" s="308"/>
      <c r="D91" s="309"/>
      <c r="E91" s="310"/>
      <c r="F91" s="309"/>
      <c r="G91" s="310"/>
    </row>
    <row r="92" spans="1:14">
      <c r="A92" s="405"/>
      <c r="B92" s="417" t="s">
        <v>184</v>
      </c>
      <c r="C92" s="313">
        <v>2662899</v>
      </c>
      <c r="D92" s="303">
        <v>2586494</v>
      </c>
      <c r="E92" s="312">
        <v>2602675.6214496</v>
      </c>
      <c r="F92" s="303">
        <v>2485786.9515030626</v>
      </c>
      <c r="G92" s="312">
        <v>1915483.248486676</v>
      </c>
    </row>
    <row r="93" spans="1:14" ht="12" thickBot="1">
      <c r="A93" s="405"/>
      <c r="B93" s="417" t="s">
        <v>41</v>
      </c>
      <c r="C93" s="318">
        <v>3521344.7747760001</v>
      </c>
      <c r="D93" s="321">
        <v>3607788.7747760001</v>
      </c>
      <c r="E93" s="318">
        <v>3513880.6214496</v>
      </c>
      <c r="F93" s="321">
        <v>3355936.4315030626</v>
      </c>
      <c r="G93" s="318">
        <v>2955931.6584866759</v>
      </c>
    </row>
    <row r="94" spans="1:14" ht="5.0999999999999996" customHeight="1" thickTop="1">
      <c r="A94" s="405"/>
      <c r="B94" s="307"/>
      <c r="C94" s="290"/>
      <c r="D94" s="307"/>
      <c r="E94" s="290"/>
      <c r="F94" s="307"/>
      <c r="G94" s="290"/>
    </row>
    <row r="95" spans="1:14" ht="26.25" customHeight="1">
      <c r="B95" s="507"/>
      <c r="C95" s="508"/>
      <c r="D95" s="508"/>
      <c r="E95" s="508"/>
      <c r="F95" s="508"/>
      <c r="G95" s="508"/>
    </row>
    <row r="99" spans="3:7">
      <c r="C99" s="300"/>
      <c r="D99" s="300"/>
      <c r="E99" s="300"/>
      <c r="F99" s="300"/>
      <c r="G99" s="300"/>
    </row>
    <row r="133" spans="3:7">
      <c r="C133" s="472"/>
      <c r="D133" s="472"/>
      <c r="E133" s="472"/>
      <c r="F133" s="473"/>
      <c r="G133" s="473"/>
    </row>
    <row r="159" spans="3:7">
      <c r="C159" s="484"/>
      <c r="D159" s="484"/>
      <c r="E159" s="484"/>
      <c r="F159" s="485"/>
      <c r="G159" s="485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showGridLines="0" view="pageBreakPreview" zoomScaleNormal="100" zoomScaleSheetLayoutView="100" workbookViewId="0"/>
  </sheetViews>
  <sheetFormatPr defaultRowHeight="11.25" outlineLevelRow="1"/>
  <cols>
    <col min="1" max="1" width="5.42578125" style="401" customWidth="1"/>
    <col min="2" max="2" width="52.7109375" style="401" customWidth="1"/>
    <col min="3" max="5" width="8.7109375" style="401" customWidth="1"/>
    <col min="6" max="7" width="8.7109375" style="425" customWidth="1"/>
    <col min="8" max="8" width="2" style="401" customWidth="1"/>
    <col min="9" max="16384" width="9.140625" style="401"/>
  </cols>
  <sheetData>
    <row r="1" spans="1:12">
      <c r="A1" s="266" t="s">
        <v>13</v>
      </c>
      <c r="B1" s="44" t="s">
        <v>37</v>
      </c>
      <c r="C1" s="44"/>
      <c r="D1" s="44"/>
      <c r="E1" s="44"/>
    </row>
    <row r="2" spans="1:12">
      <c r="F2" s="426"/>
      <c r="G2" s="401"/>
    </row>
    <row r="3" spans="1:12">
      <c r="A3" s="402">
        <v>3</v>
      </c>
      <c r="B3" s="426" t="s">
        <v>225</v>
      </c>
      <c r="C3" s="426"/>
      <c r="D3" s="426"/>
      <c r="E3" s="426"/>
      <c r="F3" s="404"/>
      <c r="G3" s="401"/>
    </row>
    <row r="4" spans="1:12">
      <c r="A4" s="427"/>
      <c r="B4" s="426"/>
      <c r="C4" s="426"/>
      <c r="D4" s="426"/>
      <c r="E4" s="426"/>
      <c r="F4" s="404"/>
      <c r="G4" s="401"/>
    </row>
    <row r="5" spans="1:12">
      <c r="A5" s="427"/>
      <c r="B5" s="426"/>
      <c r="C5" s="426"/>
      <c r="D5" s="426"/>
      <c r="E5" s="426"/>
      <c r="F5" s="404"/>
      <c r="G5" s="401"/>
    </row>
    <row r="6" spans="1:12" ht="12.75" customHeight="1">
      <c r="A6" s="427"/>
      <c r="B6" s="426"/>
      <c r="C6" s="426"/>
      <c r="D6" s="426"/>
      <c r="E6" s="426"/>
      <c r="F6" s="404"/>
      <c r="G6" s="404" t="str">
        <f>'Trends file-2 '!$G$6</f>
        <v>Amount in Rs Mn</v>
      </c>
    </row>
    <row r="7" spans="1:12" ht="12.75" customHeight="1">
      <c r="B7" s="509" t="s">
        <v>0</v>
      </c>
      <c r="C7" s="511" t="s">
        <v>1</v>
      </c>
      <c r="D7" s="512"/>
      <c r="E7" s="512"/>
      <c r="F7" s="512"/>
      <c r="G7" s="513"/>
    </row>
    <row r="8" spans="1:12" ht="12.75" customHeight="1">
      <c r="B8" s="510"/>
      <c r="C8" s="428">
        <f>'Trends file-1'!C8</f>
        <v>44012</v>
      </c>
      <c r="D8" s="428">
        <f>'Trends file-1'!D8</f>
        <v>43921</v>
      </c>
      <c r="E8" s="428">
        <f>'Trends file-1'!E8</f>
        <v>43830</v>
      </c>
      <c r="F8" s="428">
        <f>'Trends file-1'!F8</f>
        <v>43738</v>
      </c>
      <c r="G8" s="428">
        <f>'Trends file-1'!G8</f>
        <v>43646</v>
      </c>
    </row>
    <row r="9" spans="1:12">
      <c r="B9" s="62" t="s">
        <v>47</v>
      </c>
      <c r="C9" s="429"/>
      <c r="D9" s="430"/>
      <c r="E9" s="429"/>
      <c r="F9" s="430"/>
      <c r="G9" s="429"/>
    </row>
    <row r="10" spans="1:12">
      <c r="B10" s="63"/>
      <c r="C10" s="431"/>
      <c r="D10" s="432"/>
      <c r="E10" s="431"/>
      <c r="F10" s="432"/>
      <c r="G10" s="431"/>
    </row>
    <row r="11" spans="1:12" s="422" customFormat="1">
      <c r="A11" s="405"/>
      <c r="B11" s="63" t="s">
        <v>67</v>
      </c>
      <c r="C11" s="433">
        <v>-113737.07303599801</v>
      </c>
      <c r="D11" s="434">
        <v>-70105.285933041247</v>
      </c>
      <c r="E11" s="433">
        <v>-15027.419476741925</v>
      </c>
      <c r="F11" s="434">
        <v>-313340.17751536891</v>
      </c>
      <c r="G11" s="433">
        <v>-29992</v>
      </c>
      <c r="I11" s="435"/>
      <c r="J11" s="435"/>
      <c r="K11" s="435"/>
      <c r="L11" s="435"/>
    </row>
    <row r="12" spans="1:12" ht="5.0999999999999996" customHeight="1">
      <c r="A12" s="405"/>
      <c r="B12" s="64"/>
      <c r="C12" s="436"/>
      <c r="D12" s="437"/>
      <c r="E12" s="436"/>
      <c r="F12" s="437"/>
      <c r="G12" s="436"/>
      <c r="I12" s="435"/>
      <c r="J12" s="435"/>
      <c r="K12" s="435"/>
      <c r="L12" s="435"/>
    </row>
    <row r="13" spans="1:12">
      <c r="A13" s="405"/>
      <c r="B13" s="65" t="s">
        <v>48</v>
      </c>
      <c r="C13" s="436"/>
      <c r="D13" s="437"/>
      <c r="E13" s="436"/>
      <c r="F13" s="437"/>
      <c r="G13" s="436"/>
      <c r="I13" s="435"/>
      <c r="J13" s="435"/>
      <c r="K13" s="435"/>
      <c r="L13" s="435"/>
    </row>
    <row r="14" spans="1:12">
      <c r="A14" s="405"/>
      <c r="B14" s="66" t="s">
        <v>139</v>
      </c>
      <c r="C14" s="438">
        <v>72267.656751372371</v>
      </c>
      <c r="D14" s="439">
        <v>70549.482660193695</v>
      </c>
      <c r="E14" s="438">
        <v>69408.848073602101</v>
      </c>
      <c r="F14" s="439">
        <v>69350.650005228905</v>
      </c>
      <c r="G14" s="438">
        <v>67587</v>
      </c>
      <c r="I14" s="435"/>
      <c r="J14" s="435"/>
      <c r="K14" s="435"/>
      <c r="L14" s="435"/>
    </row>
    <row r="15" spans="1:12">
      <c r="A15" s="405"/>
      <c r="B15" s="66" t="s">
        <v>226</v>
      </c>
      <c r="C15" s="438">
        <v>33757.689460594367</v>
      </c>
      <c r="D15" s="439">
        <v>39043.43129552633</v>
      </c>
      <c r="E15" s="438">
        <v>32824.565613683109</v>
      </c>
      <c r="F15" s="439">
        <v>31465.034228687895</v>
      </c>
      <c r="G15" s="438">
        <v>33928</v>
      </c>
      <c r="I15" s="435"/>
      <c r="J15" s="435"/>
      <c r="K15" s="435"/>
      <c r="L15" s="435"/>
    </row>
    <row r="16" spans="1:12">
      <c r="A16" s="405"/>
      <c r="B16" s="66" t="s">
        <v>330</v>
      </c>
      <c r="C16" s="438">
        <v>0</v>
      </c>
      <c r="D16" s="439">
        <v>0</v>
      </c>
      <c r="E16" s="438">
        <v>0</v>
      </c>
      <c r="F16" s="439">
        <v>-11</v>
      </c>
      <c r="G16" s="438">
        <v>-46</v>
      </c>
      <c r="I16" s="435"/>
      <c r="J16" s="435"/>
      <c r="K16" s="435"/>
      <c r="L16" s="435"/>
    </row>
    <row r="17" spans="1:12">
      <c r="A17" s="405"/>
      <c r="B17" s="66" t="s">
        <v>331</v>
      </c>
      <c r="C17" s="438">
        <v>-2840</v>
      </c>
      <c r="D17" s="439">
        <v>-3306</v>
      </c>
      <c r="E17" s="438">
        <v>-1625</v>
      </c>
      <c r="F17" s="439">
        <v>-1271</v>
      </c>
      <c r="G17" s="438">
        <v>-1006</v>
      </c>
      <c r="I17" s="435"/>
      <c r="J17" s="435"/>
      <c r="K17" s="435"/>
      <c r="L17" s="435"/>
    </row>
    <row r="18" spans="1:12">
      <c r="A18" s="405"/>
      <c r="B18" s="66" t="s">
        <v>332</v>
      </c>
      <c r="C18" s="438">
        <v>-1758</v>
      </c>
      <c r="D18" s="439">
        <v>-938</v>
      </c>
      <c r="E18" s="438">
        <v>-1004</v>
      </c>
      <c r="F18" s="439">
        <v>-785</v>
      </c>
      <c r="G18" s="438">
        <v>-1254</v>
      </c>
      <c r="I18" s="435"/>
      <c r="J18" s="435"/>
      <c r="K18" s="435"/>
      <c r="L18" s="435"/>
    </row>
    <row r="19" spans="1:12">
      <c r="A19" s="405"/>
      <c r="B19" s="66" t="s">
        <v>333</v>
      </c>
      <c r="C19" s="438">
        <v>715</v>
      </c>
      <c r="D19" s="439">
        <v>-3982.0262906499993</v>
      </c>
      <c r="E19" s="438">
        <v>-341</v>
      </c>
      <c r="F19" s="439">
        <v>-722</v>
      </c>
      <c r="G19" s="438">
        <v>193</v>
      </c>
      <c r="I19" s="435"/>
      <c r="J19" s="435"/>
      <c r="K19" s="435"/>
      <c r="L19" s="435"/>
    </row>
    <row r="20" spans="1:12">
      <c r="A20" s="405"/>
      <c r="B20" s="66" t="s">
        <v>334</v>
      </c>
      <c r="C20" s="438">
        <v>-180</v>
      </c>
      <c r="D20" s="439">
        <v>0</v>
      </c>
      <c r="E20" s="438">
        <v>0</v>
      </c>
      <c r="F20" s="439">
        <v>0</v>
      </c>
      <c r="G20" s="438">
        <v>0</v>
      </c>
      <c r="I20" s="435"/>
      <c r="J20" s="435"/>
      <c r="K20" s="435"/>
      <c r="L20" s="435"/>
    </row>
    <row r="21" spans="1:12" ht="1.5" customHeight="1">
      <c r="A21" s="405"/>
      <c r="B21" s="66"/>
      <c r="C21" s="438"/>
      <c r="D21" s="439"/>
      <c r="E21" s="438"/>
      <c r="F21" s="439"/>
      <c r="G21" s="438"/>
      <c r="I21" s="435"/>
      <c r="J21" s="435"/>
      <c r="K21" s="435"/>
      <c r="L21" s="435"/>
    </row>
    <row r="22" spans="1:12">
      <c r="A22" s="405"/>
      <c r="B22" s="67" t="s">
        <v>49</v>
      </c>
      <c r="C22" s="438">
        <v>118564.91583716084</v>
      </c>
      <c r="D22" s="439">
        <v>69955.786284142639</v>
      </c>
      <c r="E22" s="438">
        <v>9177.8086607982659</v>
      </c>
      <c r="F22" s="439">
        <v>303597.37211558974</v>
      </c>
      <c r="G22" s="438">
        <v>17863</v>
      </c>
      <c r="I22" s="435"/>
      <c r="J22" s="435"/>
      <c r="K22" s="435"/>
      <c r="L22" s="435"/>
    </row>
    <row r="23" spans="1:12" ht="5.0999999999999996" customHeight="1">
      <c r="A23" s="405"/>
      <c r="B23" s="64"/>
      <c r="C23" s="436"/>
      <c r="D23" s="437"/>
      <c r="E23" s="436"/>
      <c r="F23" s="437"/>
      <c r="G23" s="436"/>
      <c r="I23" s="435"/>
      <c r="J23" s="435"/>
      <c r="K23" s="435"/>
      <c r="L23" s="435"/>
    </row>
    <row r="24" spans="1:12" s="422" customFormat="1">
      <c r="A24" s="405"/>
      <c r="B24" s="88" t="s">
        <v>210</v>
      </c>
      <c r="C24" s="442">
        <v>106790</v>
      </c>
      <c r="D24" s="443">
        <v>101217</v>
      </c>
      <c r="E24" s="442">
        <v>93414</v>
      </c>
      <c r="F24" s="443">
        <v>88284</v>
      </c>
      <c r="G24" s="442">
        <v>87273</v>
      </c>
      <c r="I24" s="435"/>
      <c r="J24" s="435"/>
      <c r="K24" s="435"/>
      <c r="L24" s="435"/>
    </row>
    <row r="25" spans="1:12">
      <c r="A25" s="405"/>
      <c r="B25" s="363" t="s">
        <v>211</v>
      </c>
      <c r="C25" s="436"/>
      <c r="D25" s="437"/>
      <c r="E25" s="436"/>
      <c r="F25" s="437"/>
      <c r="G25" s="436"/>
      <c r="I25" s="435"/>
      <c r="J25" s="435"/>
      <c r="K25" s="435"/>
      <c r="L25" s="435"/>
    </row>
    <row r="26" spans="1:12">
      <c r="A26" s="405"/>
      <c r="B26" s="69" t="s">
        <v>212</v>
      </c>
      <c r="C26" s="438">
        <v>-14736.719269009844</v>
      </c>
      <c r="D26" s="439">
        <v>7888.1849883791147</v>
      </c>
      <c r="E26" s="438">
        <v>-907.0779757387354</v>
      </c>
      <c r="F26" s="439">
        <v>-3801.0941254255886</v>
      </c>
      <c r="G26" s="438">
        <v>-12105</v>
      </c>
      <c r="I26" s="435"/>
      <c r="J26" s="435"/>
      <c r="K26" s="435"/>
      <c r="L26" s="435"/>
    </row>
    <row r="27" spans="1:12">
      <c r="A27" s="405"/>
      <c r="B27" s="66" t="s">
        <v>213</v>
      </c>
      <c r="C27" s="438">
        <v>11084.975255434938</v>
      </c>
      <c r="D27" s="439">
        <v>-15629.235266689495</v>
      </c>
      <c r="E27" s="438">
        <v>23324.756306525076</v>
      </c>
      <c r="F27" s="439">
        <v>-16497.446699016517</v>
      </c>
      <c r="G27" s="438">
        <v>6325</v>
      </c>
      <c r="I27" s="435"/>
      <c r="J27" s="435"/>
      <c r="K27" s="435"/>
      <c r="L27" s="435"/>
    </row>
    <row r="28" spans="1:12" hidden="1">
      <c r="A28" s="405"/>
      <c r="B28" s="66"/>
      <c r="C28" s="438"/>
      <c r="D28" s="439"/>
      <c r="E28" s="438"/>
      <c r="F28" s="439"/>
      <c r="G28" s="438"/>
      <c r="I28" s="435"/>
      <c r="J28" s="435"/>
      <c r="K28" s="435"/>
      <c r="L28" s="435"/>
    </row>
    <row r="29" spans="1:12" hidden="1">
      <c r="A29" s="405"/>
      <c r="B29" s="66"/>
      <c r="C29" s="438"/>
      <c r="D29" s="439"/>
      <c r="E29" s="438"/>
      <c r="F29" s="439"/>
      <c r="G29" s="438"/>
      <c r="I29" s="435"/>
      <c r="J29" s="435"/>
      <c r="K29" s="435"/>
      <c r="L29" s="435"/>
    </row>
    <row r="30" spans="1:12" hidden="1">
      <c r="A30" s="405"/>
      <c r="B30" s="64"/>
      <c r="C30" s="438"/>
      <c r="D30" s="439"/>
      <c r="E30" s="438"/>
      <c r="F30" s="439"/>
      <c r="G30" s="438"/>
      <c r="I30" s="435"/>
      <c r="J30" s="435"/>
      <c r="K30" s="435"/>
      <c r="L30" s="435"/>
    </row>
    <row r="31" spans="1:12">
      <c r="A31" s="405"/>
      <c r="B31" s="66" t="s">
        <v>272</v>
      </c>
      <c r="C31" s="438">
        <v>23180.091351321757</v>
      </c>
      <c r="D31" s="439">
        <v>-168808.6421489577</v>
      </c>
      <c r="E31" s="438">
        <v>1225.2081511496981</v>
      </c>
      <c r="F31" s="439">
        <v>2339.9846418990928</v>
      </c>
      <c r="G31" s="438">
        <v>10681.156800000001</v>
      </c>
      <c r="I31" s="435"/>
      <c r="J31" s="435"/>
      <c r="K31" s="435"/>
      <c r="L31" s="435"/>
    </row>
    <row r="32" spans="1:12" ht="5.0999999999999996" customHeight="1">
      <c r="A32" s="405"/>
      <c r="B32" s="64"/>
      <c r="C32" s="436"/>
      <c r="D32" s="437"/>
      <c r="E32" s="436"/>
      <c r="F32" s="437"/>
      <c r="G32" s="436"/>
      <c r="I32" s="435"/>
      <c r="J32" s="435"/>
      <c r="K32" s="435"/>
      <c r="L32" s="435"/>
    </row>
    <row r="33" spans="1:12">
      <c r="A33" s="405"/>
      <c r="B33" s="68" t="s">
        <v>214</v>
      </c>
      <c r="C33" s="442">
        <v>126318</v>
      </c>
      <c r="D33" s="443">
        <v>-75335</v>
      </c>
      <c r="E33" s="442">
        <v>117057</v>
      </c>
      <c r="F33" s="443">
        <v>70325</v>
      </c>
      <c r="G33" s="442">
        <v>92174</v>
      </c>
      <c r="I33" s="435"/>
      <c r="J33" s="435"/>
      <c r="K33" s="435"/>
      <c r="L33" s="435"/>
    </row>
    <row r="34" spans="1:12" ht="5.0999999999999996" customHeight="1">
      <c r="A34" s="405"/>
      <c r="B34" s="64"/>
      <c r="C34" s="436"/>
      <c r="D34" s="437"/>
      <c r="E34" s="436"/>
      <c r="F34" s="437"/>
      <c r="G34" s="436"/>
      <c r="I34" s="435"/>
      <c r="J34" s="435"/>
      <c r="K34" s="435"/>
      <c r="L34" s="435"/>
    </row>
    <row r="35" spans="1:12">
      <c r="A35" s="405"/>
      <c r="B35" s="66"/>
      <c r="C35" s="438"/>
      <c r="D35" s="441"/>
      <c r="E35" s="440"/>
      <c r="F35" s="441"/>
      <c r="G35" s="440"/>
      <c r="I35" s="435"/>
      <c r="J35" s="435"/>
      <c r="K35" s="435"/>
      <c r="L35" s="435"/>
    </row>
    <row r="36" spans="1:12">
      <c r="A36" s="405"/>
      <c r="B36" s="66" t="s">
        <v>69</v>
      </c>
      <c r="C36" s="438">
        <v>-10078.910532155838</v>
      </c>
      <c r="D36" s="439">
        <v>-4148.2945124913895</v>
      </c>
      <c r="E36" s="438">
        <v>-5411.5030823085326</v>
      </c>
      <c r="F36" s="439">
        <v>-6188.7591383758554</v>
      </c>
      <c r="G36" s="438">
        <v>-7188</v>
      </c>
      <c r="I36" s="435"/>
      <c r="J36" s="435"/>
      <c r="K36" s="435"/>
      <c r="L36" s="435"/>
    </row>
    <row r="37" spans="1:12" ht="5.0999999999999996" customHeight="1">
      <c r="A37" s="405"/>
      <c r="B37" s="64"/>
      <c r="C37" s="436"/>
      <c r="D37" s="437"/>
      <c r="E37" s="436"/>
      <c r="F37" s="437"/>
      <c r="G37" s="436"/>
      <c r="I37" s="435"/>
      <c r="J37" s="435"/>
      <c r="K37" s="435"/>
      <c r="L37" s="435"/>
    </row>
    <row r="38" spans="1:12" s="422" customFormat="1">
      <c r="A38" s="405"/>
      <c r="B38" s="68" t="s">
        <v>215</v>
      </c>
      <c r="C38" s="442">
        <v>116239</v>
      </c>
      <c r="D38" s="443">
        <v>-79483</v>
      </c>
      <c r="E38" s="442">
        <v>111645</v>
      </c>
      <c r="F38" s="443">
        <v>64136</v>
      </c>
      <c r="G38" s="442">
        <v>84986</v>
      </c>
      <c r="I38" s="435"/>
      <c r="J38" s="435"/>
      <c r="K38" s="435"/>
      <c r="L38" s="435"/>
    </row>
    <row r="39" spans="1:12" ht="5.0999999999999996" customHeight="1">
      <c r="A39" s="405"/>
      <c r="B39" s="64"/>
      <c r="C39" s="436"/>
      <c r="D39" s="437"/>
      <c r="E39" s="436"/>
      <c r="F39" s="437"/>
      <c r="G39" s="436"/>
      <c r="I39" s="435"/>
      <c r="J39" s="435"/>
      <c r="K39" s="435"/>
      <c r="L39" s="435"/>
    </row>
    <row r="40" spans="1:12">
      <c r="A40" s="405"/>
      <c r="B40" s="68" t="s">
        <v>50</v>
      </c>
      <c r="C40" s="438"/>
      <c r="D40" s="439"/>
      <c r="E40" s="438"/>
      <c r="F40" s="439"/>
      <c r="G40" s="438"/>
      <c r="I40" s="435"/>
      <c r="J40" s="435"/>
      <c r="K40" s="435"/>
      <c r="L40" s="435"/>
    </row>
    <row r="41" spans="1:12" ht="5.0999999999999996" customHeight="1">
      <c r="A41" s="405"/>
      <c r="B41" s="64"/>
      <c r="C41" s="436"/>
      <c r="D41" s="437"/>
      <c r="E41" s="436"/>
      <c r="F41" s="437"/>
      <c r="G41" s="436"/>
      <c r="I41" s="435"/>
      <c r="J41" s="435"/>
      <c r="K41" s="435"/>
      <c r="L41" s="435"/>
    </row>
    <row r="42" spans="1:12">
      <c r="A42" s="405"/>
      <c r="B42" s="66" t="s">
        <v>282</v>
      </c>
      <c r="C42" s="438">
        <v>-53338.333417768627</v>
      </c>
      <c r="D42" s="439">
        <v>-45077.91711683543</v>
      </c>
      <c r="E42" s="438">
        <v>-56614.365909091895</v>
      </c>
      <c r="F42" s="439">
        <v>-39691.072349518145</v>
      </c>
      <c r="G42" s="438">
        <v>-49202</v>
      </c>
      <c r="I42" s="435"/>
      <c r="J42" s="435"/>
      <c r="K42" s="435"/>
      <c r="L42" s="435"/>
    </row>
    <row r="43" spans="1:12">
      <c r="A43" s="405"/>
      <c r="B43" s="401" t="s">
        <v>311</v>
      </c>
      <c r="C43" s="438">
        <v>-1764.2666111500866</v>
      </c>
      <c r="D43" s="441">
        <v>-15177.130578276374</v>
      </c>
      <c r="E43" s="438">
        <v>-1883.6644703499387</v>
      </c>
      <c r="F43" s="441">
        <v>-3427.891305640831</v>
      </c>
      <c r="G43" s="438">
        <v>-10201.28046</v>
      </c>
      <c r="I43" s="435"/>
      <c r="J43" s="435"/>
      <c r="K43" s="435"/>
      <c r="L43" s="435"/>
    </row>
    <row r="44" spans="1:12">
      <c r="A44" s="405"/>
      <c r="B44" s="66" t="s">
        <v>136</v>
      </c>
      <c r="C44" s="438">
        <v>-831.97788599999978</v>
      </c>
      <c r="D44" s="439">
        <v>58553.51422024463</v>
      </c>
      <c r="E44" s="438">
        <v>-130950.12977126427</v>
      </c>
      <c r="F44" s="439">
        <v>-4244.3700561259029</v>
      </c>
      <c r="G44" s="438">
        <v>-8595</v>
      </c>
      <c r="I44" s="435"/>
      <c r="J44" s="435"/>
      <c r="K44" s="435"/>
      <c r="L44" s="435"/>
    </row>
    <row r="45" spans="1:12" hidden="1">
      <c r="A45" s="405"/>
      <c r="B45" s="66"/>
      <c r="C45" s="449"/>
      <c r="D45" s="450"/>
      <c r="E45" s="449"/>
      <c r="F45" s="450"/>
      <c r="G45" s="449"/>
      <c r="I45" s="435"/>
      <c r="J45" s="435"/>
      <c r="K45" s="435"/>
      <c r="L45" s="435"/>
    </row>
    <row r="46" spans="1:12">
      <c r="A46" s="405"/>
      <c r="B46" s="66" t="s">
        <v>273</v>
      </c>
      <c r="C46" s="438">
        <v>3561.298383131546</v>
      </c>
      <c r="D46" s="439">
        <v>-0.81449701765586724</v>
      </c>
      <c r="E46" s="438">
        <v>598.76555088340547</v>
      </c>
      <c r="F46" s="439">
        <v>1829.7684603142429</v>
      </c>
      <c r="G46" s="438">
        <v>522</v>
      </c>
      <c r="I46" s="435"/>
      <c r="J46" s="435"/>
      <c r="K46" s="435"/>
      <c r="L46" s="435"/>
    </row>
    <row r="47" spans="1:12">
      <c r="A47" s="405"/>
      <c r="B47" s="66" t="s">
        <v>283</v>
      </c>
      <c r="C47" s="438">
        <v>0</v>
      </c>
      <c r="D47" s="439">
        <v>-1345.2128700743192</v>
      </c>
      <c r="E47" s="438">
        <v>0</v>
      </c>
      <c r="F47" s="439">
        <v>1189</v>
      </c>
      <c r="G47" s="438">
        <v>-1189</v>
      </c>
      <c r="I47" s="435"/>
      <c r="J47" s="435"/>
      <c r="K47" s="435"/>
      <c r="L47" s="435"/>
    </row>
    <row r="48" spans="1:12" hidden="1">
      <c r="A48" s="405"/>
      <c r="B48" s="66"/>
      <c r="C48" s="440"/>
      <c r="D48" s="441"/>
      <c r="E48" s="440"/>
      <c r="F48" s="441"/>
      <c r="G48" s="440"/>
      <c r="I48" s="435"/>
      <c r="J48" s="435"/>
      <c r="K48" s="435"/>
      <c r="L48" s="435"/>
    </row>
    <row r="49" spans="1:12" ht="2.25" customHeight="1">
      <c r="A49" s="405"/>
      <c r="B49" s="66" t="s">
        <v>274</v>
      </c>
      <c r="C49" s="440">
        <v>0</v>
      </c>
      <c r="D49" s="441">
        <v>0</v>
      </c>
      <c r="E49" s="440">
        <v>0</v>
      </c>
      <c r="F49" s="441">
        <v>0</v>
      </c>
      <c r="G49" s="440">
        <v>0</v>
      </c>
      <c r="I49" s="435"/>
      <c r="J49" s="435"/>
      <c r="K49" s="435"/>
      <c r="L49" s="435"/>
    </row>
    <row r="50" spans="1:12" hidden="1">
      <c r="A50" s="405"/>
      <c r="B50" s="66" t="s">
        <v>134</v>
      </c>
      <c r="C50" s="440" t="s">
        <v>325</v>
      </c>
      <c r="D50" s="441">
        <v>0</v>
      </c>
      <c r="E50" s="440">
        <v>0</v>
      </c>
      <c r="F50" s="441">
        <v>0</v>
      </c>
      <c r="G50" s="440">
        <v>0</v>
      </c>
      <c r="I50" s="435"/>
      <c r="J50" s="435"/>
      <c r="K50" s="435"/>
      <c r="L50" s="435"/>
    </row>
    <row r="51" spans="1:12">
      <c r="A51" s="405"/>
      <c r="B51" s="66" t="s">
        <v>275</v>
      </c>
      <c r="C51" s="440">
        <v>-3317.0598763449998</v>
      </c>
      <c r="D51" s="441">
        <v>-25.373137798710104</v>
      </c>
      <c r="E51" s="440">
        <v>-2133.5803996121849</v>
      </c>
      <c r="F51" s="441">
        <v>2.4995086242593061</v>
      </c>
      <c r="G51" s="440">
        <v>-2605</v>
      </c>
      <c r="I51" s="435"/>
      <c r="J51" s="435"/>
      <c r="K51" s="435"/>
      <c r="L51" s="435"/>
    </row>
    <row r="52" spans="1:12" hidden="1">
      <c r="A52" s="405"/>
      <c r="B52" s="66"/>
      <c r="C52" s="440"/>
      <c r="D52" s="441"/>
      <c r="E52" s="440"/>
      <c r="F52" s="441"/>
      <c r="G52" s="440"/>
      <c r="I52" s="435"/>
      <c r="J52" s="435"/>
      <c r="K52" s="435"/>
      <c r="L52" s="435"/>
    </row>
    <row r="53" spans="1:12" hidden="1">
      <c r="A53" s="405"/>
      <c r="B53" s="66"/>
      <c r="C53" s="438"/>
      <c r="D53" s="439"/>
      <c r="E53" s="440"/>
      <c r="F53" s="439"/>
      <c r="G53" s="438"/>
      <c r="I53" s="435"/>
      <c r="J53" s="435"/>
      <c r="K53" s="435"/>
      <c r="L53" s="435"/>
    </row>
    <row r="54" spans="1:12" ht="11.25" customHeight="1">
      <c r="A54" s="405"/>
      <c r="B54" s="64" t="s">
        <v>117</v>
      </c>
      <c r="C54" s="438">
        <v>4200</v>
      </c>
      <c r="D54" s="439">
        <v>0</v>
      </c>
      <c r="E54" s="440">
        <v>0</v>
      </c>
      <c r="F54" s="439">
        <v>0</v>
      </c>
      <c r="G54" s="438">
        <v>0</v>
      </c>
      <c r="I54" s="435"/>
      <c r="J54" s="435"/>
      <c r="K54" s="435"/>
      <c r="L54" s="435"/>
    </row>
    <row r="55" spans="1:12" ht="11.25" customHeight="1">
      <c r="A55" s="405"/>
      <c r="B55" s="64" t="s">
        <v>68</v>
      </c>
      <c r="C55" s="438">
        <v>2240.1712552319032</v>
      </c>
      <c r="D55" s="439">
        <v>1207.8378429007398</v>
      </c>
      <c r="E55" s="440">
        <v>1038.1959030387452</v>
      </c>
      <c r="F55" s="439">
        <v>882.25416943066375</v>
      </c>
      <c r="G55" s="438">
        <v>1620</v>
      </c>
      <c r="I55" s="435"/>
      <c r="J55" s="435"/>
      <c r="K55" s="435"/>
      <c r="L55" s="435"/>
    </row>
    <row r="56" spans="1:12" ht="11.25" hidden="1" customHeight="1">
      <c r="A56" s="405"/>
      <c r="B56" s="64"/>
      <c r="C56" s="438"/>
      <c r="D56" s="439"/>
      <c r="E56" s="440"/>
      <c r="F56" s="439"/>
      <c r="G56" s="438"/>
      <c r="I56" s="435"/>
      <c r="J56" s="435"/>
      <c r="K56" s="435"/>
      <c r="L56" s="435"/>
    </row>
    <row r="57" spans="1:12" ht="12" customHeight="1">
      <c r="A57" s="405"/>
      <c r="B57" s="64"/>
      <c r="C57" s="438"/>
      <c r="D57" s="439"/>
      <c r="E57" s="440"/>
      <c r="F57" s="439"/>
      <c r="G57" s="438"/>
      <c r="I57" s="435"/>
      <c r="J57" s="435"/>
      <c r="K57" s="435"/>
      <c r="L57" s="435"/>
    </row>
    <row r="58" spans="1:12" s="422" customFormat="1">
      <c r="A58" s="405"/>
      <c r="B58" s="70" t="s">
        <v>227</v>
      </c>
      <c r="C58" s="442">
        <v>-49250</v>
      </c>
      <c r="D58" s="443">
        <v>-1864</v>
      </c>
      <c r="E58" s="442">
        <v>-189945</v>
      </c>
      <c r="F58" s="443">
        <v>-43460</v>
      </c>
      <c r="G58" s="442">
        <v>-69650</v>
      </c>
      <c r="I58" s="435"/>
      <c r="J58" s="435"/>
      <c r="K58" s="435"/>
      <c r="L58" s="435"/>
    </row>
    <row r="59" spans="1:12" ht="5.0999999999999996" customHeight="1">
      <c r="A59" s="405"/>
      <c r="B59" s="64"/>
      <c r="C59" s="436"/>
      <c r="D59" s="437"/>
      <c r="E59" s="436"/>
      <c r="F59" s="437"/>
      <c r="G59" s="436"/>
      <c r="I59" s="435"/>
      <c r="J59" s="435"/>
      <c r="K59" s="435"/>
      <c r="L59" s="435"/>
    </row>
    <row r="60" spans="1:12" s="422" customFormat="1">
      <c r="A60" s="405"/>
      <c r="B60" s="68" t="s">
        <v>51</v>
      </c>
      <c r="C60" s="442"/>
      <c r="D60" s="443"/>
      <c r="E60" s="442"/>
      <c r="F60" s="443"/>
      <c r="G60" s="442"/>
      <c r="I60" s="435"/>
      <c r="J60" s="435"/>
      <c r="K60" s="435"/>
      <c r="L60" s="435"/>
    </row>
    <row r="61" spans="1:12" ht="5.0999999999999996" customHeight="1">
      <c r="A61" s="405"/>
      <c r="B61" s="64"/>
      <c r="C61" s="436"/>
      <c r="D61" s="437"/>
      <c r="E61" s="436"/>
      <c r="F61" s="437"/>
      <c r="G61" s="436"/>
      <c r="I61" s="435"/>
      <c r="J61" s="435"/>
      <c r="K61" s="435"/>
      <c r="L61" s="435"/>
    </row>
    <row r="62" spans="1:12">
      <c r="A62" s="405"/>
      <c r="B62" s="67" t="s">
        <v>276</v>
      </c>
      <c r="C62" s="438">
        <v>-4292.8965540329955</v>
      </c>
      <c r="D62" s="439">
        <v>-84452.043661275355</v>
      </c>
      <c r="E62" s="438">
        <v>75315.622292273329</v>
      </c>
      <c r="F62" s="439">
        <v>52163.416098138725</v>
      </c>
      <c r="G62" s="438">
        <v>-105440</v>
      </c>
      <c r="I62" s="435"/>
      <c r="J62" s="435"/>
      <c r="K62" s="435"/>
      <c r="L62" s="435"/>
    </row>
    <row r="63" spans="1:12">
      <c r="A63" s="405"/>
      <c r="B63" s="67" t="s">
        <v>257</v>
      </c>
      <c r="C63" s="438">
        <v>-22460.402932999998</v>
      </c>
      <c r="D63" s="439">
        <v>4336.4191754155618</v>
      </c>
      <c r="E63" s="438">
        <v>17376.232051634463</v>
      </c>
      <c r="F63" s="439">
        <v>-55053.384389179962</v>
      </c>
      <c r="G63" s="438">
        <v>-83799</v>
      </c>
      <c r="I63" s="435"/>
      <c r="J63" s="435"/>
      <c r="K63" s="435"/>
      <c r="L63" s="435"/>
    </row>
    <row r="64" spans="1:12">
      <c r="A64" s="405"/>
      <c r="B64" s="492" t="s">
        <v>336</v>
      </c>
      <c r="C64" s="438">
        <v>-13868.232398432772</v>
      </c>
      <c r="D64" s="439">
        <v>-13265.631575786872</v>
      </c>
      <c r="E64" s="438">
        <v>-16243.474920597357</v>
      </c>
      <c r="F64" s="439">
        <v>-6371.654641680776</v>
      </c>
      <c r="G64" s="438">
        <v>-11859</v>
      </c>
      <c r="I64" s="435"/>
      <c r="J64" s="435"/>
      <c r="K64" s="435"/>
      <c r="L64" s="435"/>
    </row>
    <row r="65" spans="1:12" ht="3" customHeight="1">
      <c r="A65" s="405"/>
      <c r="B65" s="492"/>
      <c r="C65" s="438"/>
      <c r="D65" s="439"/>
      <c r="E65" s="438"/>
      <c r="F65" s="439"/>
      <c r="G65" s="438"/>
      <c r="H65" s="451"/>
      <c r="I65" s="435"/>
      <c r="J65" s="435"/>
      <c r="K65" s="435"/>
      <c r="L65" s="435"/>
    </row>
    <row r="66" spans="1:12">
      <c r="A66" s="405"/>
      <c r="B66" s="67" t="s">
        <v>277</v>
      </c>
      <c r="C66" s="440">
        <v>-20.94198982289808</v>
      </c>
      <c r="D66" s="439">
        <v>0.4612500000000006</v>
      </c>
      <c r="E66" s="438">
        <v>-411.18076372000002</v>
      </c>
      <c r="F66" s="439">
        <v>1.7001670000000064</v>
      </c>
      <c r="G66" s="438">
        <v>-83</v>
      </c>
      <c r="I66" s="435"/>
      <c r="J66" s="435"/>
      <c r="K66" s="435"/>
      <c r="L66" s="435"/>
    </row>
    <row r="67" spans="1:12">
      <c r="A67" s="405"/>
      <c r="B67" s="64" t="s">
        <v>323</v>
      </c>
      <c r="C67" s="440">
        <v>0</v>
      </c>
      <c r="D67" s="441">
        <v>143055</v>
      </c>
      <c r="E67" s="440">
        <v>0</v>
      </c>
      <c r="F67" s="441">
        <v>0</v>
      </c>
      <c r="G67" s="440">
        <v>0</v>
      </c>
      <c r="I67" s="435"/>
      <c r="J67" s="435"/>
      <c r="K67" s="435"/>
      <c r="L67" s="435"/>
    </row>
    <row r="68" spans="1:12">
      <c r="A68" s="405"/>
      <c r="B68" s="67" t="s">
        <v>324</v>
      </c>
      <c r="C68" s="440">
        <v>0</v>
      </c>
      <c r="D68" s="441">
        <v>70456.429158010971</v>
      </c>
      <c r="E68" s="440">
        <v>0</v>
      </c>
      <c r="F68" s="441">
        <v>0</v>
      </c>
      <c r="G68" s="440">
        <v>0</v>
      </c>
      <c r="I68" s="435"/>
      <c r="J68" s="435"/>
      <c r="K68" s="435"/>
      <c r="L68" s="435"/>
    </row>
    <row r="69" spans="1:12" hidden="1" outlineLevel="1">
      <c r="A69" s="405"/>
      <c r="B69" s="67"/>
      <c r="C69" s="440"/>
      <c r="D69" s="441"/>
      <c r="E69" s="440"/>
      <c r="F69" s="441"/>
      <c r="G69" s="440"/>
      <c r="I69" s="435"/>
      <c r="J69" s="435"/>
      <c r="K69" s="435"/>
      <c r="L69" s="435"/>
    </row>
    <row r="70" spans="1:12" collapsed="1">
      <c r="A70" s="405"/>
      <c r="B70" s="67" t="s">
        <v>198</v>
      </c>
      <c r="C70" s="438">
        <v>-21335.14803134447</v>
      </c>
      <c r="D70" s="439">
        <v>-30529.808401887058</v>
      </c>
      <c r="E70" s="438">
        <v>-21548.695079318466</v>
      </c>
      <c r="F70" s="439">
        <v>-14643.480934721301</v>
      </c>
      <c r="G70" s="438">
        <v>-43271</v>
      </c>
      <c r="I70" s="435"/>
      <c r="J70" s="435"/>
      <c r="K70" s="435"/>
      <c r="L70" s="435"/>
    </row>
    <row r="71" spans="1:12">
      <c r="A71" s="405"/>
      <c r="B71" s="67" t="s">
        <v>137</v>
      </c>
      <c r="C71" s="438">
        <v>-5677.8001640249986</v>
      </c>
      <c r="D71" s="439">
        <v>-328.35010745864201</v>
      </c>
      <c r="E71" s="438">
        <v>-6376.6620820905919</v>
      </c>
      <c r="F71" s="439">
        <v>-3783.7252905866808</v>
      </c>
      <c r="G71" s="438">
        <v>-7774</v>
      </c>
      <c r="I71" s="435"/>
      <c r="J71" s="435"/>
      <c r="K71" s="435"/>
      <c r="L71" s="435"/>
    </row>
    <row r="72" spans="1:12" ht="22.5">
      <c r="A72" s="405"/>
      <c r="B72" s="492" t="s">
        <v>322</v>
      </c>
      <c r="C72" s="440">
        <v>0</v>
      </c>
      <c r="D72" s="441">
        <v>20409.984661786337</v>
      </c>
      <c r="E72" s="440">
        <v>53074.241961283566</v>
      </c>
      <c r="F72" s="441">
        <v>54798.904042791524</v>
      </c>
      <c r="G72" s="440">
        <v>231</v>
      </c>
      <c r="I72" s="435"/>
      <c r="J72" s="435"/>
      <c r="K72" s="435"/>
      <c r="L72" s="435"/>
    </row>
    <row r="73" spans="1:12" hidden="1" outlineLevel="1">
      <c r="A73" s="405"/>
      <c r="B73" s="66" t="s">
        <v>138</v>
      </c>
      <c r="C73" s="440">
        <v>0</v>
      </c>
      <c r="D73" s="441">
        <v>0</v>
      </c>
      <c r="E73" s="440">
        <v>0</v>
      </c>
      <c r="F73" s="441">
        <v>0</v>
      </c>
      <c r="G73" s="440">
        <v>0</v>
      </c>
      <c r="I73" s="435"/>
      <c r="J73" s="435"/>
      <c r="K73" s="435"/>
      <c r="L73" s="435"/>
    </row>
    <row r="74" spans="1:12" collapsed="1">
      <c r="A74" s="405"/>
      <c r="B74" s="66" t="s">
        <v>321</v>
      </c>
      <c r="C74" s="440">
        <v>0</v>
      </c>
      <c r="D74" s="441">
        <v>-1781.8685855331157</v>
      </c>
      <c r="E74" s="440">
        <v>0</v>
      </c>
      <c r="F74" s="441">
        <v>0</v>
      </c>
      <c r="G74" s="440">
        <v>0</v>
      </c>
      <c r="I74" s="435"/>
      <c r="J74" s="435"/>
      <c r="K74" s="435"/>
      <c r="L74" s="435"/>
    </row>
    <row r="75" spans="1:12" ht="2.25" customHeight="1">
      <c r="A75" s="405"/>
      <c r="B75" s="66"/>
      <c r="C75" s="440"/>
      <c r="D75" s="441"/>
      <c r="E75" s="440"/>
      <c r="F75" s="441"/>
      <c r="G75" s="440"/>
      <c r="I75" s="435"/>
      <c r="J75" s="435"/>
      <c r="K75" s="435"/>
      <c r="L75" s="435"/>
    </row>
    <row r="76" spans="1:12">
      <c r="A76" s="405"/>
      <c r="B76" s="364" t="s">
        <v>314</v>
      </c>
      <c r="C76" s="440">
        <v>0</v>
      </c>
      <c r="D76" s="441">
        <v>-376.73812862019986</v>
      </c>
      <c r="E76" s="440">
        <v>-1.6089283744804561E-3</v>
      </c>
      <c r="F76" s="441">
        <v>7.1446750214090571</v>
      </c>
      <c r="G76" s="440">
        <v>249129</v>
      </c>
      <c r="I76" s="435"/>
      <c r="J76" s="435"/>
      <c r="K76" s="435"/>
      <c r="L76" s="435"/>
    </row>
    <row r="77" spans="1:12">
      <c r="A77" s="405"/>
      <c r="B77" s="364" t="s">
        <v>320</v>
      </c>
      <c r="C77" s="440">
        <v>0</v>
      </c>
      <c r="D77" s="441">
        <v>0</v>
      </c>
      <c r="E77" s="440">
        <v>-25733.397064566103</v>
      </c>
      <c r="F77" s="441">
        <v>0.30764696999904118</v>
      </c>
      <c r="G77" s="440">
        <v>-15784</v>
      </c>
      <c r="I77" s="435"/>
      <c r="J77" s="435"/>
      <c r="K77" s="435"/>
      <c r="L77" s="435"/>
    </row>
    <row r="78" spans="1:12">
      <c r="A78" s="405"/>
      <c r="B78" s="364" t="s">
        <v>335</v>
      </c>
      <c r="C78" s="440">
        <v>-14.762781249999998</v>
      </c>
      <c r="D78" s="441">
        <v>0</v>
      </c>
      <c r="E78" s="440">
        <v>0</v>
      </c>
      <c r="F78" s="441">
        <v>251</v>
      </c>
      <c r="G78" s="440">
        <v>-251</v>
      </c>
      <c r="I78" s="435"/>
      <c r="J78" s="435"/>
      <c r="K78" s="435"/>
      <c r="L78" s="435"/>
    </row>
    <row r="79" spans="1:12" ht="5.0999999999999996" customHeight="1">
      <c r="A79" s="405"/>
      <c r="B79" s="64"/>
      <c r="C79" s="436"/>
      <c r="D79" s="437"/>
      <c r="E79" s="436"/>
      <c r="F79" s="437"/>
      <c r="G79" s="436"/>
      <c r="I79" s="435"/>
      <c r="J79" s="435"/>
      <c r="K79" s="435"/>
      <c r="L79" s="435"/>
    </row>
    <row r="80" spans="1:12" s="422" customFormat="1">
      <c r="A80" s="405"/>
      <c r="B80" s="70" t="s">
        <v>216</v>
      </c>
      <c r="C80" s="442">
        <v>-67670</v>
      </c>
      <c r="D80" s="443">
        <v>107523</v>
      </c>
      <c r="E80" s="442">
        <v>75453</v>
      </c>
      <c r="F80" s="443">
        <v>27370</v>
      </c>
      <c r="G80" s="442">
        <v>-18901</v>
      </c>
      <c r="I80" s="435"/>
      <c r="J80" s="435"/>
      <c r="K80" s="435"/>
      <c r="L80" s="435"/>
    </row>
    <row r="81" spans="1:12" ht="5.0999999999999996" customHeight="1">
      <c r="A81" s="405"/>
      <c r="B81" s="64"/>
      <c r="C81" s="436"/>
      <c r="D81" s="437"/>
      <c r="E81" s="436"/>
      <c r="F81" s="437"/>
      <c r="G81" s="436"/>
      <c r="I81" s="435"/>
      <c r="J81" s="435"/>
      <c r="K81" s="435"/>
      <c r="L81" s="435"/>
    </row>
    <row r="82" spans="1:12" ht="22.5">
      <c r="A82" s="405"/>
      <c r="B82" s="88" t="s">
        <v>258</v>
      </c>
      <c r="C82" s="442">
        <v>-681</v>
      </c>
      <c r="D82" s="443">
        <v>26176</v>
      </c>
      <c r="E82" s="442">
        <v>-2847</v>
      </c>
      <c r="F82" s="443">
        <v>48046</v>
      </c>
      <c r="G82" s="442">
        <v>-3565</v>
      </c>
      <c r="I82" s="435"/>
      <c r="J82" s="435"/>
      <c r="K82" s="435"/>
      <c r="L82" s="435"/>
    </row>
    <row r="83" spans="1:12" s="444" customFormat="1">
      <c r="A83" s="405"/>
      <c r="B83" s="89" t="s">
        <v>217</v>
      </c>
      <c r="C83" s="438">
        <v>-364.32529165028518</v>
      </c>
      <c r="D83" s="439">
        <v>6476.0411170273255</v>
      </c>
      <c r="E83" s="438">
        <v>-1.6428423507145453</v>
      </c>
      <c r="F83" s="439">
        <v>2560.1415750713404</v>
      </c>
      <c r="G83" s="438">
        <v>-101</v>
      </c>
      <c r="I83" s="435"/>
      <c r="J83" s="435"/>
      <c r="K83" s="435"/>
      <c r="L83" s="435"/>
    </row>
    <row r="84" spans="1:12" ht="7.5" customHeight="1">
      <c r="A84" s="405"/>
      <c r="B84" s="66"/>
      <c r="C84" s="438"/>
      <c r="D84" s="439"/>
      <c r="E84" s="438"/>
      <c r="F84" s="439"/>
      <c r="G84" s="438"/>
      <c r="I84" s="435"/>
      <c r="J84" s="435"/>
      <c r="K84" s="435"/>
      <c r="L84" s="435"/>
    </row>
    <row r="85" spans="1:12">
      <c r="A85" s="405"/>
      <c r="B85" s="66" t="s">
        <v>218</v>
      </c>
      <c r="C85" s="438">
        <v>130538.31834974795</v>
      </c>
      <c r="D85" s="439">
        <v>97886.277232720618</v>
      </c>
      <c r="E85" s="438">
        <v>100732.92007507134</v>
      </c>
      <c r="F85" s="439">
        <v>50126.7785</v>
      </c>
      <c r="G85" s="438">
        <v>53792.7785</v>
      </c>
      <c r="I85" s="435"/>
      <c r="J85" s="435"/>
      <c r="K85" s="435"/>
      <c r="L85" s="435"/>
    </row>
    <row r="86" spans="1:12" s="422" customFormat="1">
      <c r="A86" s="405"/>
      <c r="B86" s="307" t="s">
        <v>219</v>
      </c>
      <c r="C86" s="445">
        <v>129492.99305809767</v>
      </c>
      <c r="D86" s="446">
        <v>130538.31834974795</v>
      </c>
      <c r="E86" s="445">
        <v>97886.277232720618</v>
      </c>
      <c r="F86" s="446">
        <v>100732.92007507134</v>
      </c>
      <c r="G86" s="445">
        <v>50126.7785</v>
      </c>
      <c r="I86" s="435"/>
      <c r="J86" s="435"/>
      <c r="K86" s="435"/>
      <c r="L86" s="435"/>
    </row>
    <row r="87" spans="1:12">
      <c r="D87" s="447"/>
      <c r="F87" s="448"/>
      <c r="G87" s="401"/>
    </row>
    <row r="88" spans="1:12">
      <c r="C88" s="328"/>
      <c r="D88" s="329"/>
      <c r="E88" s="328"/>
      <c r="F88" s="329"/>
      <c r="G88" s="328"/>
    </row>
    <row r="89" spans="1:12">
      <c r="C89" s="328"/>
      <c r="D89" s="329"/>
      <c r="E89" s="328"/>
      <c r="F89" s="329"/>
      <c r="G89" s="328"/>
    </row>
    <row r="90" spans="1:12">
      <c r="C90" s="328"/>
      <c r="D90" s="329"/>
      <c r="E90" s="328"/>
      <c r="F90" s="329"/>
      <c r="G90" s="328"/>
    </row>
    <row r="91" spans="1:12">
      <c r="C91" s="328"/>
      <c r="D91" s="329"/>
      <c r="E91" s="328"/>
      <c r="F91" s="329"/>
      <c r="G91" s="328"/>
    </row>
    <row r="92" spans="1:12">
      <c r="C92" s="328"/>
      <c r="D92" s="329"/>
      <c r="E92" s="328"/>
      <c r="F92" s="329"/>
      <c r="G92" s="328"/>
    </row>
    <row r="135" spans="3:7">
      <c r="C135" s="470"/>
      <c r="D135" s="470"/>
      <c r="E135" s="470"/>
      <c r="F135" s="471"/>
      <c r="G135" s="471"/>
    </row>
    <row r="161" spans="3:7">
      <c r="C161" s="482"/>
      <c r="D161" s="482"/>
      <c r="E161" s="482"/>
      <c r="F161" s="483"/>
      <c r="G161" s="483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92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6"/>
  <sheetViews>
    <sheetView showGridLines="0" view="pageBreakPreview" zoomScaleNormal="100" zoomScaleSheetLayoutView="100" workbookViewId="0"/>
  </sheetViews>
  <sheetFormatPr defaultRowHeight="11.25"/>
  <cols>
    <col min="1" max="1" width="7.140625" style="10" customWidth="1"/>
    <col min="2" max="2" width="36.42578125" style="2" customWidth="1"/>
    <col min="3" max="7" width="10.28515625" style="2" customWidth="1"/>
    <col min="8" max="8" width="2" style="2" customWidth="1"/>
    <col min="9" max="11" width="9.140625" style="2"/>
    <col min="12" max="12" width="5.7109375" style="2" customWidth="1"/>
    <col min="13" max="16384" width="9.140625" style="2"/>
  </cols>
  <sheetData>
    <row r="1" spans="1:14">
      <c r="A1" s="266" t="s">
        <v>13</v>
      </c>
    </row>
    <row r="3" spans="1:14" ht="12.6" customHeight="1">
      <c r="A3" s="262">
        <v>4</v>
      </c>
      <c r="B3" s="1" t="s">
        <v>150</v>
      </c>
      <c r="C3" s="1"/>
      <c r="D3" s="1"/>
      <c r="E3" s="1"/>
      <c r="F3" s="1"/>
      <c r="G3" s="1"/>
    </row>
    <row r="4" spans="1:14" ht="12.6" customHeight="1">
      <c r="A4" s="20"/>
      <c r="B4" s="41"/>
      <c r="C4" s="41"/>
      <c r="D4" s="41"/>
      <c r="E4" s="41"/>
      <c r="F4" s="41"/>
      <c r="G4" s="3" t="str">
        <f>'Trends file-1'!$G$6</f>
        <v>Amount in Rs Mn, except ratios</v>
      </c>
      <c r="H4" s="41"/>
      <c r="I4" s="41"/>
    </row>
    <row r="5" spans="1:14" ht="12.6" customHeight="1">
      <c r="A5" s="20"/>
      <c r="B5" s="514" t="s">
        <v>0</v>
      </c>
      <c r="C5" s="517" t="s">
        <v>1</v>
      </c>
      <c r="D5" s="518"/>
      <c r="E5" s="518"/>
      <c r="F5" s="518"/>
      <c r="G5" s="518"/>
    </row>
    <row r="6" spans="1:14" ht="24.95" customHeight="1">
      <c r="A6" s="20"/>
      <c r="B6" s="514"/>
      <c r="C6" s="203">
        <f>'Trends file-1'!C8</f>
        <v>44012</v>
      </c>
      <c r="D6" s="203">
        <f>'Trends file-1'!D8</f>
        <v>43921</v>
      </c>
      <c r="E6" s="203">
        <f>'Trends file-1'!E8</f>
        <v>43830</v>
      </c>
      <c r="F6" s="203">
        <f>'Trends file-1'!F8</f>
        <v>43738</v>
      </c>
      <c r="G6" s="203">
        <f>'Trends file-1'!G8</f>
        <v>43646</v>
      </c>
      <c r="I6" s="43"/>
      <c r="J6" s="43"/>
    </row>
    <row r="7" spans="1:14" ht="12.6" customHeight="1">
      <c r="A7" s="271"/>
      <c r="B7" s="52" t="s">
        <v>4</v>
      </c>
      <c r="C7" s="175">
        <v>239387.31535349198</v>
      </c>
      <c r="D7" s="247">
        <v>237227.49418818034</v>
      </c>
      <c r="E7" s="175">
        <v>219471.67974689291</v>
      </c>
      <c r="F7" s="247">
        <v>211313.11042679197</v>
      </c>
      <c r="G7" s="175">
        <v>207379.43712240501</v>
      </c>
      <c r="I7" s="86"/>
      <c r="J7" s="86"/>
      <c r="K7" s="86"/>
      <c r="L7" s="86"/>
    </row>
    <row r="8" spans="1:14" ht="12.6" customHeight="1">
      <c r="A8" s="271"/>
      <c r="B8" s="53" t="s">
        <v>64</v>
      </c>
      <c r="C8" s="143">
        <v>106391.56047363298</v>
      </c>
      <c r="D8" s="163">
        <v>103262.6207658432</v>
      </c>
      <c r="E8" s="143">
        <v>93500.971654773908</v>
      </c>
      <c r="F8" s="163">
        <v>89362.530866380912</v>
      </c>
      <c r="G8" s="143">
        <v>84926.401262318672</v>
      </c>
      <c r="I8" s="86"/>
      <c r="J8" s="86"/>
      <c r="K8" s="86"/>
      <c r="L8" s="86"/>
      <c r="M8" s="86"/>
      <c r="N8" s="86"/>
    </row>
    <row r="9" spans="1:14" s="31" customFormat="1">
      <c r="A9" s="271"/>
      <c r="B9" s="99" t="s">
        <v>66</v>
      </c>
      <c r="C9" s="176">
        <v>0.44443273995754357</v>
      </c>
      <c r="D9" s="248">
        <v>0.43528943017005561</v>
      </c>
      <c r="E9" s="176">
        <v>0.42602750278580126</v>
      </c>
      <c r="F9" s="248">
        <v>0.42289155976121967</v>
      </c>
      <c r="G9" s="176">
        <v>0.40952180428665719</v>
      </c>
      <c r="I9" s="86"/>
      <c r="J9" s="86"/>
      <c r="K9" s="86"/>
      <c r="L9" s="86"/>
    </row>
    <row r="10" spans="1:14">
      <c r="A10" s="271"/>
      <c r="B10" s="53" t="s">
        <v>15</v>
      </c>
      <c r="C10" s="143">
        <v>33279.440493591974</v>
      </c>
      <c r="D10" s="163">
        <v>32463.8328094342</v>
      </c>
      <c r="E10" s="143">
        <v>24007.701485784928</v>
      </c>
      <c r="F10" s="163">
        <v>19929.606107947897</v>
      </c>
      <c r="G10" s="143">
        <v>16045.698676265994</v>
      </c>
      <c r="I10" s="86"/>
      <c r="J10" s="86"/>
      <c r="K10" s="86"/>
      <c r="L10" s="86"/>
      <c r="M10" s="86"/>
    </row>
    <row r="11" spans="1:14">
      <c r="A11" s="271"/>
      <c r="B11" s="53" t="s">
        <v>9</v>
      </c>
      <c r="C11" s="143">
        <v>30497.850987852999</v>
      </c>
      <c r="D11" s="163">
        <v>33074.880952569001</v>
      </c>
      <c r="E11" s="143">
        <v>29846.358706843996</v>
      </c>
      <c r="F11" s="163">
        <v>29082.801473088995</v>
      </c>
      <c r="G11" s="143">
        <v>31814.746184311003</v>
      </c>
      <c r="I11" s="86"/>
      <c r="J11" s="86"/>
      <c r="K11" s="86"/>
      <c r="L11" s="86"/>
      <c r="M11" s="86"/>
    </row>
    <row r="12" spans="1:14">
      <c r="A12" s="271"/>
      <c r="B12" s="52" t="s">
        <v>118</v>
      </c>
      <c r="C12" s="143">
        <v>1665.7754422630001</v>
      </c>
      <c r="D12" s="163">
        <v>915.00325581200059</v>
      </c>
      <c r="E12" s="143">
        <v>1523.2154316949986</v>
      </c>
      <c r="F12" s="163">
        <v>3154.3929805880002</v>
      </c>
      <c r="G12" s="143">
        <v>931.24579700300001</v>
      </c>
      <c r="I12" s="86"/>
      <c r="J12" s="86"/>
      <c r="K12" s="86"/>
      <c r="L12" s="86"/>
    </row>
    <row r="13" spans="1:14">
      <c r="A13" s="271"/>
      <c r="B13" s="52" t="s">
        <v>119</v>
      </c>
      <c r="C13" s="143">
        <v>3720.2041790019757</v>
      </c>
      <c r="D13" s="163">
        <v>-65.1131243227981</v>
      </c>
      <c r="E13" s="143">
        <v>-4526.3899813640646</v>
      </c>
      <c r="F13" s="163">
        <v>-6230.8210665530978</v>
      </c>
      <c r="G13" s="143">
        <v>-15298.40696604201</v>
      </c>
      <c r="I13" s="86"/>
      <c r="J13" s="86"/>
      <c r="K13" s="86"/>
      <c r="L13" s="86"/>
    </row>
    <row r="14" spans="1:14">
      <c r="A14" s="271"/>
      <c r="B14" s="52" t="s">
        <v>31</v>
      </c>
      <c r="C14" s="143">
        <v>1744.2499847490026</v>
      </c>
      <c r="D14" s="163">
        <v>-791.14819079097833</v>
      </c>
      <c r="E14" s="143">
        <v>892.31343224099692</v>
      </c>
      <c r="F14" s="163">
        <v>-1873.8860624490017</v>
      </c>
      <c r="G14" s="143">
        <v>-5829.7234975819993</v>
      </c>
      <c r="I14" s="86"/>
      <c r="J14" s="86"/>
      <c r="K14" s="86"/>
      <c r="L14" s="86"/>
    </row>
    <row r="15" spans="1:14">
      <c r="A15" s="271"/>
      <c r="B15" s="382" t="s">
        <v>259</v>
      </c>
      <c r="C15" s="143">
        <v>1975.9541942529731</v>
      </c>
      <c r="D15" s="163">
        <v>726.03506646818028</v>
      </c>
      <c r="E15" s="143">
        <v>-5418.7034136050615</v>
      </c>
      <c r="F15" s="163">
        <v>-4356.9350041040962</v>
      </c>
      <c r="G15" s="143">
        <v>-9468.6834684600108</v>
      </c>
      <c r="I15" s="86"/>
      <c r="J15" s="86"/>
      <c r="K15" s="86"/>
      <c r="L15" s="86"/>
    </row>
    <row r="16" spans="1:14">
      <c r="A16" s="271"/>
      <c r="B16" s="383" t="s">
        <v>260</v>
      </c>
      <c r="C16" s="143">
        <v>6338.9820297375836</v>
      </c>
      <c r="D16" s="163">
        <v>5434.3678178940027</v>
      </c>
      <c r="E16" s="143">
        <v>5386.328628780997</v>
      </c>
      <c r="F16" s="163">
        <v>6871.5606144880021</v>
      </c>
      <c r="G16" s="143">
        <v>4533.0413821749989</v>
      </c>
      <c r="I16" s="86"/>
      <c r="J16" s="86"/>
      <c r="K16" s="86"/>
      <c r="L16" s="86"/>
    </row>
    <row r="17" spans="1:13">
      <c r="A17" s="271"/>
      <c r="B17" s="383" t="s">
        <v>261</v>
      </c>
      <c r="C17" s="143">
        <v>-4363.0278354846105</v>
      </c>
      <c r="D17" s="163">
        <v>-4708.3327514258226</v>
      </c>
      <c r="E17" s="143">
        <v>-10805.032042386058</v>
      </c>
      <c r="F17" s="163">
        <v>-11228.495618592098</v>
      </c>
      <c r="G17" s="143">
        <v>-14001.72485063501</v>
      </c>
      <c r="I17" s="86"/>
      <c r="J17" s="86"/>
      <c r="K17" s="86"/>
      <c r="L17" s="86"/>
    </row>
    <row r="18" spans="1:13">
      <c r="A18" s="271"/>
      <c r="B18" s="382" t="s">
        <v>262</v>
      </c>
      <c r="C18" s="143">
        <v>87271</v>
      </c>
      <c r="D18" s="163">
        <v>46442.6446431964</v>
      </c>
      <c r="E18" s="143">
        <v>368.84366827322083</v>
      </c>
      <c r="F18" s="163">
        <v>212445</v>
      </c>
      <c r="G18" s="143">
        <v>15414</v>
      </c>
      <c r="I18" s="86"/>
      <c r="J18" s="86"/>
      <c r="K18" s="86"/>
      <c r="L18" s="86"/>
    </row>
    <row r="19" spans="1:13">
      <c r="A19" s="271"/>
      <c r="B19" s="382" t="s">
        <v>337</v>
      </c>
      <c r="C19" s="143">
        <v>66617.339490854996</v>
      </c>
      <c r="D19" s="163">
        <v>4053.3013242345769</v>
      </c>
      <c r="E19" s="143">
        <v>-1138.7214140183205</v>
      </c>
      <c r="F19" s="163">
        <v>11498.627332653094</v>
      </c>
      <c r="G19" s="143">
        <v>-960.2578956920006</v>
      </c>
      <c r="I19" s="86"/>
      <c r="J19" s="86"/>
      <c r="K19" s="86"/>
      <c r="L19" s="86"/>
    </row>
    <row r="20" spans="1:13" ht="12" customHeight="1">
      <c r="A20" s="271"/>
      <c r="B20" s="384" t="s">
        <v>263</v>
      </c>
      <c r="C20" s="142">
        <v>-151912.38529660203</v>
      </c>
      <c r="D20" s="232">
        <v>-49769.910900962794</v>
      </c>
      <c r="E20" s="142">
        <v>-4648.8256678599619</v>
      </c>
      <c r="F20" s="232">
        <v>-228300.5623367572</v>
      </c>
      <c r="G20" s="142">
        <v>-23922.42557276801</v>
      </c>
      <c r="I20" s="86"/>
      <c r="J20" s="86"/>
      <c r="K20" s="86"/>
      <c r="L20" s="86"/>
      <c r="M20" s="86"/>
    </row>
    <row r="21" spans="1:13" ht="12.6" customHeight="1">
      <c r="A21" s="271"/>
      <c r="B21" s="383" t="s">
        <v>260</v>
      </c>
      <c r="C21" s="143">
        <v>7418.5238475345832</v>
      </c>
      <c r="D21" s="163">
        <v>2599.4127846820024</v>
      </c>
      <c r="E21" s="143">
        <v>5704.201516764997</v>
      </c>
      <c r="F21" s="163">
        <v>2147.7795603560025</v>
      </c>
      <c r="G21" s="143">
        <v>4738.4817560989986</v>
      </c>
      <c r="I21" s="86"/>
      <c r="J21" s="86"/>
      <c r="K21" s="86"/>
      <c r="L21" s="86"/>
    </row>
    <row r="22" spans="1:13" s="1" customFormat="1">
      <c r="A22" s="271"/>
      <c r="B22" s="385" t="s">
        <v>120</v>
      </c>
      <c r="C22" s="142">
        <v>-159330.90914413662</v>
      </c>
      <c r="D22" s="232">
        <v>-52369.523685644803</v>
      </c>
      <c r="E22" s="142">
        <v>-10352.927184624959</v>
      </c>
      <c r="F22" s="232">
        <v>-230448.5418971132</v>
      </c>
      <c r="G22" s="142">
        <v>-28660.207328867007</v>
      </c>
      <c r="I22" s="86"/>
      <c r="J22" s="86"/>
      <c r="K22" s="86"/>
      <c r="L22" s="86"/>
      <c r="M22" s="137"/>
    </row>
    <row r="23" spans="1:13" s="1" customFormat="1">
      <c r="A23" s="271"/>
      <c r="B23" s="52" t="s">
        <v>60</v>
      </c>
      <c r="C23" s="143">
        <v>39753.262331642698</v>
      </c>
      <c r="D23" s="163">
        <v>113385.02503466784</v>
      </c>
      <c r="E23" s="143">
        <v>51831.359748281779</v>
      </c>
      <c r="F23" s="163">
        <v>37901.34268449698</v>
      </c>
      <c r="G23" s="143">
        <v>50468.468519833026</v>
      </c>
      <c r="I23" s="86"/>
      <c r="J23" s="86"/>
      <c r="K23" s="86"/>
      <c r="L23" s="86"/>
    </row>
    <row r="24" spans="1:13" s="1" customFormat="1">
      <c r="A24" s="271"/>
      <c r="B24" s="52" t="s">
        <v>61</v>
      </c>
      <c r="C24" s="143">
        <v>66638.298141990294</v>
      </c>
      <c r="D24" s="163">
        <v>-10122.404268824641</v>
      </c>
      <c r="E24" s="143">
        <v>41669.611906492129</v>
      </c>
      <c r="F24" s="163">
        <v>51461.188181883932</v>
      </c>
      <c r="G24" s="143">
        <v>34457.932742485646</v>
      </c>
      <c r="I24" s="86"/>
      <c r="J24" s="86"/>
      <c r="K24" s="86"/>
      <c r="L24" s="86"/>
    </row>
    <row r="25" spans="1:13">
      <c r="A25" s="271"/>
      <c r="B25" s="96" t="s">
        <v>70</v>
      </c>
      <c r="C25" s="177">
        <v>3666845.3926532324</v>
      </c>
      <c r="D25" s="249">
        <v>3630639.651892642</v>
      </c>
      <c r="E25" s="177">
        <v>3569520.8010632661</v>
      </c>
      <c r="F25" s="249">
        <v>3514674.1534138103</v>
      </c>
      <c r="G25" s="177">
        <v>3432802.0220439313</v>
      </c>
    </row>
    <row r="26" spans="1:13" s="31" customFormat="1" ht="26.25" customHeight="1">
      <c r="A26" s="33"/>
      <c r="B26" s="496"/>
      <c r="C26" s="496"/>
      <c r="D26" s="496"/>
      <c r="E26" s="496"/>
      <c r="F26" s="496"/>
      <c r="G26" s="496"/>
    </row>
    <row r="27" spans="1:13" ht="12.6" customHeight="1">
      <c r="A27" s="19"/>
      <c r="B27" s="264" t="s">
        <v>151</v>
      </c>
      <c r="C27" s="1"/>
      <c r="D27" s="1"/>
      <c r="E27" s="1"/>
      <c r="F27" s="1"/>
      <c r="G27" s="1"/>
    </row>
    <row r="28" spans="1:13" ht="12.6" customHeight="1">
      <c r="A28" s="19"/>
      <c r="B28" s="1"/>
      <c r="C28" s="1"/>
      <c r="D28" s="1"/>
      <c r="E28" s="1"/>
      <c r="F28" s="1"/>
      <c r="G28" s="1"/>
    </row>
    <row r="29" spans="1:13" ht="12.6" customHeight="1">
      <c r="A29" s="262">
        <v>4.0999999999999996</v>
      </c>
      <c r="B29" s="1" t="s">
        <v>152</v>
      </c>
      <c r="C29" s="1"/>
      <c r="D29" s="1"/>
      <c r="E29" s="1"/>
      <c r="F29" s="1"/>
      <c r="G29" s="1"/>
    </row>
    <row r="30" spans="1:13" ht="12.6" customHeight="1">
      <c r="A30" s="19"/>
      <c r="B30" s="1"/>
      <c r="C30" s="1"/>
      <c r="D30" s="1"/>
      <c r="E30" s="1"/>
      <c r="F30" s="1"/>
      <c r="G30" s="3" t="str">
        <f>'Trends file-1'!$G$6</f>
        <v>Amount in Rs Mn, except ratios</v>
      </c>
    </row>
    <row r="31" spans="1:13" ht="12.6" customHeight="1">
      <c r="A31" s="19"/>
      <c r="B31" s="515" t="s">
        <v>0</v>
      </c>
      <c r="C31" s="517" t="s">
        <v>1</v>
      </c>
      <c r="D31" s="518"/>
      <c r="E31" s="518"/>
      <c r="F31" s="518"/>
      <c r="G31" s="518"/>
    </row>
    <row r="32" spans="1:13" ht="24" customHeight="1">
      <c r="A32" s="19"/>
      <c r="B32" s="516"/>
      <c r="C32" s="203">
        <f>$C$6</f>
        <v>44012</v>
      </c>
      <c r="D32" s="203">
        <f>$D$6</f>
        <v>43921</v>
      </c>
      <c r="E32" s="203">
        <f>$E$6</f>
        <v>43830</v>
      </c>
      <c r="F32" s="203">
        <f>$F$6</f>
        <v>43738</v>
      </c>
      <c r="G32" s="203">
        <f>$G$6</f>
        <v>43646</v>
      </c>
    </row>
    <row r="33" spans="1:11" ht="12.6" customHeight="1">
      <c r="A33" s="271"/>
      <c r="B33" s="41" t="s">
        <v>4</v>
      </c>
      <c r="C33" s="40">
        <v>176919.10312427804</v>
      </c>
      <c r="D33" s="139">
        <v>175540.3713278361</v>
      </c>
      <c r="E33" s="40">
        <v>159001.88311271821</v>
      </c>
      <c r="F33" s="139">
        <v>154607.63367073194</v>
      </c>
      <c r="G33" s="40">
        <v>154448.085308284</v>
      </c>
    </row>
    <row r="34" spans="1:11" ht="12.6" customHeight="1">
      <c r="A34" s="271"/>
      <c r="B34" s="53" t="s">
        <v>121</v>
      </c>
      <c r="C34" s="39">
        <v>136221.38716784501</v>
      </c>
      <c r="D34" s="138">
        <v>134770.23484731501</v>
      </c>
      <c r="E34" s="39">
        <v>121601.76753146299</v>
      </c>
      <c r="F34" s="138">
        <v>118201.84368634799</v>
      </c>
      <c r="G34" s="39">
        <v>117849.77323250502</v>
      </c>
    </row>
    <row r="35" spans="1:11" ht="12.6" customHeight="1">
      <c r="A35" s="271"/>
      <c r="B35" s="41" t="s">
        <v>64</v>
      </c>
      <c r="C35" s="39">
        <v>77968.439628419044</v>
      </c>
      <c r="D35" s="138">
        <v>74622.434307397984</v>
      </c>
      <c r="E35" s="39">
        <v>65119.046973446268</v>
      </c>
      <c r="F35" s="138">
        <v>63298.48141136991</v>
      </c>
      <c r="G35" s="39">
        <v>60722.731653610012</v>
      </c>
    </row>
    <row r="36" spans="1:11" ht="12.6" customHeight="1">
      <c r="A36" s="271"/>
      <c r="B36" s="101" t="s">
        <v>66</v>
      </c>
      <c r="C36" s="102">
        <v>0.44070107891994892</v>
      </c>
      <c r="D36" s="250">
        <v>0.42510126726366804</v>
      </c>
      <c r="E36" s="102">
        <v>0.40954890406727229</v>
      </c>
      <c r="F36" s="250">
        <v>0.4094136874649848</v>
      </c>
      <c r="G36" s="102">
        <v>0.39315949778467779</v>
      </c>
    </row>
    <row r="37" spans="1:11" ht="12.6" customHeight="1">
      <c r="A37" s="271"/>
      <c r="B37" s="263" t="s">
        <v>15</v>
      </c>
      <c r="C37" s="39">
        <v>17349.788482709046</v>
      </c>
      <c r="D37" s="138">
        <v>14834.857084499912</v>
      </c>
      <c r="E37" s="39">
        <v>6558.7249343043222</v>
      </c>
      <c r="F37" s="138">
        <v>4601.3800053018858</v>
      </c>
      <c r="G37" s="39">
        <v>2286.9572986760249</v>
      </c>
    </row>
    <row r="38" spans="1:11" ht="12.6" customHeight="1">
      <c r="A38" s="271"/>
      <c r="B38" s="52" t="s">
        <v>119</v>
      </c>
      <c r="C38" s="143">
        <v>-142.96866595795655</v>
      </c>
      <c r="D38" s="163">
        <v>-15813.87519735509</v>
      </c>
      <c r="E38" s="143">
        <v>-12097.443510727677</v>
      </c>
      <c r="F38" s="163">
        <v>-17070.752832744107</v>
      </c>
      <c r="G38" s="143">
        <v>-20536.389775166979</v>
      </c>
    </row>
    <row r="39" spans="1:11" ht="12.6" hidden="1" customHeight="1">
      <c r="A39" s="271"/>
      <c r="B39" s="382" t="s">
        <v>31</v>
      </c>
      <c r="C39" s="386">
        <v>-2886.4062438540032</v>
      </c>
      <c r="D39" s="387">
        <v>-5051.9671021979784</v>
      </c>
      <c r="E39" s="386">
        <v>-6025.0077239380107</v>
      </c>
      <c r="F39" s="387">
        <v>-6908.0358507230003</v>
      </c>
      <c r="G39" s="386">
        <v>-9223.6176956719992</v>
      </c>
    </row>
    <row r="40" spans="1:11" ht="12.6" customHeight="1">
      <c r="A40" s="271"/>
      <c r="B40" s="384" t="s">
        <v>264</v>
      </c>
      <c r="C40" s="388">
        <v>2743.4375778960466</v>
      </c>
      <c r="D40" s="389">
        <v>-10761.908095157112</v>
      </c>
      <c r="E40" s="388">
        <v>-6072.4357867896661</v>
      </c>
      <c r="F40" s="389">
        <v>-10162.716982021106</v>
      </c>
      <c r="G40" s="388">
        <v>-11312.77207949498</v>
      </c>
    </row>
    <row r="41" spans="1:11" ht="12.6" customHeight="1">
      <c r="A41" s="271"/>
      <c r="B41" s="383" t="s">
        <v>260</v>
      </c>
      <c r="C41" s="386">
        <v>4230.913845</v>
      </c>
      <c r="D41" s="387">
        <v>1840.1894339999994</v>
      </c>
      <c r="E41" s="386">
        <v>2726.4055659999999</v>
      </c>
      <c r="F41" s="387">
        <v>3877.9890100000007</v>
      </c>
      <c r="G41" s="386">
        <v>2668.8106350000003</v>
      </c>
    </row>
    <row r="42" spans="1:11" ht="12.6" customHeight="1">
      <c r="A42" s="271"/>
      <c r="B42" s="385" t="s">
        <v>261</v>
      </c>
      <c r="C42" s="390">
        <v>-1487.4762671039534</v>
      </c>
      <c r="D42" s="391">
        <v>-12602.09752915711</v>
      </c>
      <c r="E42" s="390">
        <v>-8798.8413527896664</v>
      </c>
      <c r="F42" s="391">
        <v>-14040.705992021107</v>
      </c>
      <c r="G42" s="390">
        <v>-13981.58271449498</v>
      </c>
    </row>
    <row r="43" spans="1:11" ht="12.6" customHeight="1">
      <c r="A43" s="271"/>
      <c r="B43" s="79" t="s">
        <v>60</v>
      </c>
      <c r="C43" s="92">
        <v>34749.444831642701</v>
      </c>
      <c r="D43" s="136">
        <v>95476.105040682334</v>
      </c>
      <c r="E43" s="92">
        <v>41154.551946947009</v>
      </c>
      <c r="F43" s="136">
        <v>27575.806130091001</v>
      </c>
      <c r="G43" s="92">
        <v>43541.539880822987</v>
      </c>
      <c r="K43" s="327"/>
    </row>
    <row r="44" spans="1:11" ht="12.6" customHeight="1">
      <c r="A44" s="271"/>
      <c r="B44" s="79" t="s">
        <v>61</v>
      </c>
      <c r="C44" s="90">
        <v>43218.994796776344</v>
      </c>
      <c r="D44" s="251">
        <v>-20853.670733284351</v>
      </c>
      <c r="E44" s="90">
        <v>23964.495026499259</v>
      </c>
      <c r="F44" s="251">
        <v>35722.675281278905</v>
      </c>
      <c r="G44" s="90">
        <v>17181.191772787024</v>
      </c>
    </row>
    <row r="45" spans="1:11" ht="12.6" customHeight="1">
      <c r="A45" s="271"/>
      <c r="B45" s="91" t="s">
        <v>70</v>
      </c>
      <c r="C45" s="93">
        <v>3010127.3517386056</v>
      </c>
      <c r="D45" s="252">
        <v>2978434.7624580981</v>
      </c>
      <c r="E45" s="93">
        <v>2938933.9442692068</v>
      </c>
      <c r="F45" s="252">
        <v>2903596.5811455413</v>
      </c>
      <c r="G45" s="93">
        <v>2838517.263077247</v>
      </c>
    </row>
    <row r="46" spans="1:11" customFormat="1" ht="26.25" customHeight="1">
      <c r="B46" s="496"/>
      <c r="C46" s="496"/>
      <c r="D46" s="496"/>
      <c r="E46" s="496"/>
      <c r="F46" s="496"/>
      <c r="G46" s="496"/>
    </row>
    <row r="47" spans="1:11" ht="12.6" customHeight="1">
      <c r="A47" s="262" t="s">
        <v>112</v>
      </c>
      <c r="B47" s="1" t="s">
        <v>153</v>
      </c>
      <c r="C47" s="1"/>
      <c r="D47" s="1"/>
      <c r="E47" s="1"/>
      <c r="F47" s="1"/>
      <c r="G47" s="1"/>
    </row>
    <row r="48" spans="1:11" ht="12.6" customHeight="1">
      <c r="A48" s="19"/>
      <c r="B48" s="1"/>
      <c r="C48" s="1"/>
      <c r="D48" s="1"/>
      <c r="E48" s="1"/>
      <c r="F48" s="1"/>
      <c r="G48" s="3" t="str">
        <f>'Trends file-1'!$G$6</f>
        <v>Amount in Rs Mn, except ratios</v>
      </c>
    </row>
    <row r="49" spans="1:7" ht="12.6" customHeight="1">
      <c r="A49" s="19"/>
      <c r="B49" s="515" t="s">
        <v>0</v>
      </c>
      <c r="C49" s="517" t="s">
        <v>1</v>
      </c>
      <c r="D49" s="518"/>
      <c r="E49" s="518"/>
      <c r="F49" s="518"/>
      <c r="G49" s="518"/>
    </row>
    <row r="50" spans="1:7" ht="24" customHeight="1">
      <c r="A50" s="19"/>
      <c r="B50" s="516"/>
      <c r="C50" s="203">
        <f>$C$6</f>
        <v>44012</v>
      </c>
      <c r="D50" s="203">
        <f>$D$6</f>
        <v>43921</v>
      </c>
      <c r="E50" s="203">
        <f>$E$6</f>
        <v>43830</v>
      </c>
      <c r="F50" s="203">
        <f>$F$6</f>
        <v>43738</v>
      </c>
      <c r="G50" s="203">
        <f>$G$6</f>
        <v>43646</v>
      </c>
    </row>
    <row r="51" spans="1:7" ht="12.6" customHeight="1">
      <c r="A51" s="271"/>
      <c r="B51" s="41" t="s">
        <v>4</v>
      </c>
      <c r="C51" s="40">
        <v>175894.60845041298</v>
      </c>
      <c r="D51" s="139">
        <v>174383.07256496494</v>
      </c>
      <c r="E51" s="40">
        <v>157973.7109840769</v>
      </c>
      <c r="F51" s="139">
        <v>153609.73180408403</v>
      </c>
      <c r="G51" s="40">
        <v>153445.91054260603</v>
      </c>
    </row>
    <row r="52" spans="1:7" ht="12.6" customHeight="1">
      <c r="A52" s="271"/>
      <c r="B52" s="53" t="s">
        <v>121</v>
      </c>
      <c r="C52" s="39">
        <v>135468.81202327699</v>
      </c>
      <c r="D52" s="138">
        <v>133995.47872345301</v>
      </c>
      <c r="E52" s="39">
        <v>120768.780642545</v>
      </c>
      <c r="F52" s="138">
        <v>117407.563636669</v>
      </c>
      <c r="G52" s="39">
        <v>117074.191806285</v>
      </c>
    </row>
    <row r="53" spans="1:7" ht="12.6" customHeight="1">
      <c r="A53" s="271"/>
      <c r="B53" s="41" t="s">
        <v>64</v>
      </c>
      <c r="C53" s="39">
        <v>77870.22540229297</v>
      </c>
      <c r="D53" s="138">
        <v>74475.47221481087</v>
      </c>
      <c r="E53" s="39">
        <v>65014.540643291941</v>
      </c>
      <c r="F53" s="138">
        <v>63213.157665024046</v>
      </c>
      <c r="G53" s="39">
        <v>60630.452825762026</v>
      </c>
    </row>
    <row r="54" spans="1:7" ht="12.6" customHeight="1">
      <c r="A54" s="271"/>
      <c r="B54" s="101" t="s">
        <v>66</v>
      </c>
      <c r="C54" s="102">
        <v>0.44270956391619937</v>
      </c>
      <c r="D54" s="250">
        <v>0.42707971088802593</v>
      </c>
      <c r="E54" s="102">
        <v>0.41155291116662529</v>
      </c>
      <c r="F54" s="250">
        <v>0.41151792222153594</v>
      </c>
      <c r="G54" s="102">
        <v>0.39512589557691263</v>
      </c>
    </row>
    <row r="55" spans="1:7" ht="12.6" customHeight="1">
      <c r="A55" s="271"/>
      <c r="B55" s="263" t="s">
        <v>15</v>
      </c>
      <c r="C55" s="39">
        <v>17629.978867627964</v>
      </c>
      <c r="D55" s="138">
        <v>15051.705924997914</v>
      </c>
      <c r="E55" s="39">
        <v>6861.4802593899658</v>
      </c>
      <c r="F55" s="138">
        <v>4877.9393671940343</v>
      </c>
      <c r="G55" s="39">
        <v>2546.7380310360313</v>
      </c>
    </row>
    <row r="56" spans="1:7" ht="12.6" customHeight="1">
      <c r="A56" s="271"/>
      <c r="B56" s="52" t="s">
        <v>119</v>
      </c>
      <c r="C56" s="143">
        <v>226.31877237496519</v>
      </c>
      <c r="D56" s="163">
        <v>-15318.828595310064</v>
      </c>
      <c r="E56" s="143">
        <v>-11620.921389076047</v>
      </c>
      <c r="F56" s="163">
        <v>-16582.75980422696</v>
      </c>
      <c r="G56" s="143">
        <v>-20118.68045191497</v>
      </c>
    </row>
    <row r="57" spans="1:7" ht="12.6" hidden="1" customHeight="1">
      <c r="A57" s="271"/>
      <c r="B57" s="382" t="s">
        <v>31</v>
      </c>
      <c r="C57" s="143">
        <v>-2886.4062438540032</v>
      </c>
      <c r="D57" s="163">
        <v>-5051.6552027539783</v>
      </c>
      <c r="E57" s="143">
        <v>-6030.906647398011</v>
      </c>
      <c r="F57" s="163">
        <v>-6913.679802056</v>
      </c>
      <c r="G57" s="143">
        <v>-9229.1808101979987</v>
      </c>
    </row>
    <row r="58" spans="1:7" ht="12.6" customHeight="1">
      <c r="A58" s="271"/>
      <c r="B58" s="384" t="s">
        <v>264</v>
      </c>
      <c r="C58" s="142">
        <v>3112.7250162289683</v>
      </c>
      <c r="D58" s="232">
        <v>-10267.173392556086</v>
      </c>
      <c r="E58" s="142">
        <v>-5590.0147416780364</v>
      </c>
      <c r="F58" s="232">
        <v>-9669.0800021709601</v>
      </c>
      <c r="G58" s="142">
        <v>-10889.499641716971</v>
      </c>
    </row>
    <row r="59" spans="1:7" ht="12.6" customHeight="1">
      <c r="A59" s="271"/>
      <c r="B59" s="383" t="s">
        <v>260</v>
      </c>
      <c r="C59" s="143">
        <v>4230.913845</v>
      </c>
      <c r="D59" s="163">
        <v>1840.1894339999994</v>
      </c>
      <c r="E59" s="143">
        <v>2726.4055659999999</v>
      </c>
      <c r="F59" s="163">
        <v>3877.9890100000007</v>
      </c>
      <c r="G59" s="143">
        <v>2668.8106350000003</v>
      </c>
    </row>
    <row r="60" spans="1:7" ht="12.6" customHeight="1">
      <c r="A60" s="271"/>
      <c r="B60" s="385" t="s">
        <v>261</v>
      </c>
      <c r="C60" s="390">
        <v>-1118.1888287710317</v>
      </c>
      <c r="D60" s="391">
        <v>-12107.362826556086</v>
      </c>
      <c r="E60" s="390">
        <v>-8316.4203076780359</v>
      </c>
      <c r="F60" s="391">
        <v>-13547.069012170961</v>
      </c>
      <c r="G60" s="390">
        <v>-13558.310276716971</v>
      </c>
    </row>
    <row r="61" spans="1:7" ht="12.6" customHeight="1">
      <c r="A61" s="271"/>
      <c r="B61" s="79" t="s">
        <v>60</v>
      </c>
      <c r="C61" s="92">
        <v>34415.0630592097</v>
      </c>
      <c r="D61" s="136">
        <v>95207.146094136333</v>
      </c>
      <c r="E61" s="92">
        <v>40823.473654554007</v>
      </c>
      <c r="F61" s="136">
        <v>27469.288084902</v>
      </c>
      <c r="G61" s="92">
        <v>43223.086889961989</v>
      </c>
    </row>
    <row r="62" spans="1:7" ht="12.6" customHeight="1">
      <c r="A62" s="271"/>
      <c r="B62" s="79" t="s">
        <v>61</v>
      </c>
      <c r="C62" s="90">
        <v>43455.16234308327</v>
      </c>
      <c r="D62" s="251">
        <v>-20731.673879325463</v>
      </c>
      <c r="E62" s="90">
        <v>24191.066988737934</v>
      </c>
      <c r="F62" s="251">
        <v>35743.869580122046</v>
      </c>
      <c r="G62" s="90">
        <v>17407.365935800037</v>
      </c>
    </row>
    <row r="63" spans="1:7" ht="12.6" customHeight="1">
      <c r="A63" s="271"/>
      <c r="B63" s="91" t="s">
        <v>70</v>
      </c>
      <c r="C63" s="93">
        <v>2993276.5252290838</v>
      </c>
      <c r="D63" s="252">
        <v>2962082.27192955</v>
      </c>
      <c r="E63" s="93">
        <v>2923203.5520917997</v>
      </c>
      <c r="F63" s="252">
        <v>2888881.6598443859</v>
      </c>
      <c r="G63" s="93">
        <v>2823790.43232508</v>
      </c>
    </row>
    <row r="64" spans="1:7" customFormat="1" ht="23.25" customHeight="1">
      <c r="B64" s="496"/>
      <c r="C64" s="496"/>
      <c r="D64" s="496"/>
      <c r="E64" s="496"/>
      <c r="F64" s="496"/>
      <c r="G64" s="496"/>
    </row>
    <row r="65" spans="1:13" ht="12.6" customHeight="1">
      <c r="A65" s="20"/>
      <c r="B65" s="100" t="s">
        <v>72</v>
      </c>
      <c r="C65" s="1"/>
      <c r="D65" s="1"/>
      <c r="E65" s="1"/>
      <c r="F65" s="1"/>
      <c r="G65" s="1"/>
    </row>
    <row r="66" spans="1:13" customFormat="1" ht="12.6" customHeight="1"/>
    <row r="67" spans="1:13" ht="12.6" customHeight="1">
      <c r="A67" s="19" t="s">
        <v>124</v>
      </c>
      <c r="B67" s="1" t="s">
        <v>113</v>
      </c>
      <c r="C67" s="1"/>
      <c r="D67" s="1"/>
      <c r="E67" s="1"/>
      <c r="F67" s="1"/>
      <c r="G67" s="1"/>
    </row>
    <row r="68" spans="1:13" ht="12.6" customHeight="1">
      <c r="A68" s="20"/>
      <c r="G68" s="3" t="str">
        <f>'Trends file-1'!$G$6</f>
        <v>Amount in Rs Mn, except ratios</v>
      </c>
      <c r="H68" s="30"/>
      <c r="I68" s="30"/>
      <c r="J68" s="30"/>
      <c r="K68" s="30"/>
      <c r="L68" s="3"/>
    </row>
    <row r="69" spans="1:13" ht="12.75" customHeight="1">
      <c r="A69" s="20"/>
      <c r="B69" s="515" t="s">
        <v>0</v>
      </c>
      <c r="C69" s="517" t="s">
        <v>1</v>
      </c>
      <c r="D69" s="518"/>
      <c r="E69" s="518"/>
      <c r="F69" s="518"/>
      <c r="G69" s="518"/>
      <c r="H69" s="331"/>
      <c r="I69" s="331"/>
      <c r="J69" s="331"/>
      <c r="K69" s="331"/>
      <c r="L69" s="331"/>
    </row>
    <row r="70" spans="1:13" ht="24.95" customHeight="1">
      <c r="A70" s="20"/>
      <c r="B70" s="516"/>
      <c r="C70" s="203">
        <f>$C$6</f>
        <v>44012</v>
      </c>
      <c r="D70" s="203">
        <f>$D$6</f>
        <v>43921</v>
      </c>
      <c r="E70" s="203">
        <f>$E$6</f>
        <v>43830</v>
      </c>
      <c r="F70" s="203">
        <f>$F$6</f>
        <v>43738</v>
      </c>
      <c r="G70" s="203">
        <f>$G$6</f>
        <v>43646</v>
      </c>
      <c r="H70" s="8"/>
      <c r="I70" s="8"/>
      <c r="J70" s="8"/>
      <c r="K70" s="8"/>
      <c r="L70" s="8"/>
    </row>
    <row r="71" spans="1:13" ht="12.6" customHeight="1">
      <c r="A71" s="272"/>
      <c r="B71" s="2" t="s">
        <v>4</v>
      </c>
      <c r="C71" s="40">
        <v>128771.034046</v>
      </c>
      <c r="D71" s="139">
        <v>129528.76147499999</v>
      </c>
      <c r="E71" s="40">
        <v>111652.89238099997</v>
      </c>
      <c r="F71" s="139">
        <v>109814.35447800001</v>
      </c>
      <c r="G71" s="40">
        <v>108667.339108</v>
      </c>
      <c r="H71" s="5"/>
      <c r="I71" s="86"/>
      <c r="J71" s="86"/>
      <c r="K71" s="86"/>
      <c r="L71" s="86"/>
    </row>
    <row r="72" spans="1:13" ht="12.6" customHeight="1">
      <c r="A72" s="272"/>
      <c r="B72" s="2" t="s">
        <v>64</v>
      </c>
      <c r="C72" s="39">
        <v>52227.34835800001</v>
      </c>
      <c r="D72" s="138">
        <v>50795.573455490055</v>
      </c>
      <c r="E72" s="39">
        <v>40109.023235999979</v>
      </c>
      <c r="F72" s="138">
        <v>39913.034373684975</v>
      </c>
      <c r="G72" s="39">
        <v>38741.974539450006</v>
      </c>
      <c r="H72" s="5"/>
      <c r="I72" s="86"/>
      <c r="J72" s="86"/>
      <c r="K72" s="86"/>
      <c r="L72" s="86"/>
    </row>
    <row r="73" spans="1:13" s="1" customFormat="1">
      <c r="A73" s="272"/>
      <c r="B73" s="101" t="s">
        <v>66</v>
      </c>
      <c r="C73" s="102">
        <v>0.40558304703325743</v>
      </c>
      <c r="D73" s="250">
        <v>0.3921567138993603</v>
      </c>
      <c r="E73" s="102">
        <v>0.35922959433181106</v>
      </c>
      <c r="F73" s="250">
        <v>0.36345917219484336</v>
      </c>
      <c r="G73" s="102">
        <v>0.35651903191395851</v>
      </c>
      <c r="H73" s="9"/>
      <c r="I73" s="86"/>
      <c r="J73" s="86"/>
      <c r="K73" s="86"/>
      <c r="L73" s="86"/>
    </row>
    <row r="74" spans="1:13" ht="12.6" customHeight="1">
      <c r="A74" s="272"/>
      <c r="B74" s="267" t="s">
        <v>15</v>
      </c>
      <c r="C74" s="39">
        <v>1649.9342620000098</v>
      </c>
      <c r="D74" s="138">
        <v>264.58380149002187</v>
      </c>
      <c r="E74" s="39">
        <v>-8249.438771000001</v>
      </c>
      <c r="F74" s="138">
        <v>-11449.406767315035</v>
      </c>
      <c r="G74" s="39">
        <v>-12419.207285549994</v>
      </c>
      <c r="H74" s="5"/>
      <c r="I74" s="86"/>
      <c r="J74" s="86"/>
      <c r="K74" s="86"/>
      <c r="L74" s="86"/>
      <c r="M74" s="86"/>
    </row>
    <row r="75" spans="1:13" s="1" customFormat="1">
      <c r="A75" s="272"/>
      <c r="B75" s="79" t="s">
        <v>60</v>
      </c>
      <c r="C75" s="92">
        <v>25584.627460142372</v>
      </c>
      <c r="D75" s="136">
        <v>69968.40667095744</v>
      </c>
      <c r="E75" s="92">
        <v>25414.761618341508</v>
      </c>
      <c r="F75" s="136">
        <v>19638.645492264208</v>
      </c>
      <c r="G75" s="92">
        <v>36426.14725234059</v>
      </c>
      <c r="H75" s="9"/>
      <c r="I75" s="86"/>
      <c r="J75" s="86"/>
      <c r="K75" s="86"/>
      <c r="L75" s="86"/>
    </row>
    <row r="76" spans="1:13" s="1" customFormat="1">
      <c r="A76" s="272"/>
      <c r="B76" s="79" t="s">
        <v>61</v>
      </c>
      <c r="C76" s="90">
        <v>26642.720897857638</v>
      </c>
      <c r="D76" s="251">
        <v>-19172.833215467384</v>
      </c>
      <c r="E76" s="90">
        <v>14694.261617658471</v>
      </c>
      <c r="F76" s="251">
        <v>20274.388881420768</v>
      </c>
      <c r="G76" s="90">
        <v>2315.8272871094159</v>
      </c>
      <c r="H76" s="9"/>
      <c r="I76" s="86"/>
      <c r="J76" s="86"/>
      <c r="K76" s="86"/>
      <c r="L76" s="86"/>
    </row>
    <row r="77" spans="1:13" s="1" customFormat="1">
      <c r="A77" s="272"/>
      <c r="B77" s="91" t="s">
        <v>70</v>
      </c>
      <c r="C77" s="93">
        <v>2392874.7365259998</v>
      </c>
      <c r="D77" s="252">
        <v>2370219.279356</v>
      </c>
      <c r="E77" s="93">
        <v>2350313.3390429998</v>
      </c>
      <c r="F77" s="252">
        <v>2392023.5934690004</v>
      </c>
      <c r="G77" s="93">
        <v>2334818.4486910002</v>
      </c>
      <c r="H77" s="9"/>
      <c r="I77" s="86"/>
      <c r="J77" s="86"/>
      <c r="K77" s="86"/>
      <c r="L77" s="86"/>
    </row>
    <row r="78" spans="1:13" s="41" customFormat="1" ht="36" customHeight="1">
      <c r="A78" s="381"/>
      <c r="B78" s="519"/>
      <c r="C78" s="519"/>
      <c r="D78" s="519"/>
      <c r="E78" s="519"/>
      <c r="F78" s="519"/>
      <c r="G78" s="519"/>
    </row>
    <row r="79" spans="1:13">
      <c r="A79" s="20"/>
      <c r="B79" s="31"/>
      <c r="C79" s="31"/>
      <c r="D79" s="31"/>
      <c r="E79" s="31"/>
      <c r="F79" s="31"/>
    </row>
    <row r="80" spans="1:13" ht="12.6" customHeight="1">
      <c r="A80" s="19" t="s">
        <v>125</v>
      </c>
      <c r="B80" s="1" t="s">
        <v>185</v>
      </c>
      <c r="C80" s="1"/>
      <c r="D80" s="1"/>
      <c r="E80" s="1"/>
      <c r="F80" s="1"/>
      <c r="G80" s="1"/>
    </row>
    <row r="81" spans="1:13" ht="12.6" customHeight="1">
      <c r="A81" s="20"/>
      <c r="G81" s="3" t="str">
        <f>'Trends file-1'!$G$6</f>
        <v>Amount in Rs Mn, except ratios</v>
      </c>
      <c r="L81" s="3"/>
    </row>
    <row r="82" spans="1:13" ht="12.75" customHeight="1">
      <c r="A82" s="20"/>
      <c r="B82" s="515" t="s">
        <v>0</v>
      </c>
      <c r="C82" s="517" t="s">
        <v>1</v>
      </c>
      <c r="D82" s="518"/>
      <c r="E82" s="518"/>
      <c r="F82" s="518"/>
      <c r="G82" s="518"/>
      <c r="H82" s="331"/>
      <c r="I82" s="331"/>
      <c r="J82" s="331"/>
      <c r="K82" s="331"/>
      <c r="L82" s="331"/>
    </row>
    <row r="83" spans="1:13" ht="24.95" customHeight="1">
      <c r="A83" s="20"/>
      <c r="B83" s="516"/>
      <c r="C83" s="203">
        <f>$C$6</f>
        <v>44012</v>
      </c>
      <c r="D83" s="203">
        <f>$D$6</f>
        <v>43921</v>
      </c>
      <c r="E83" s="203">
        <f>$E$6</f>
        <v>43830</v>
      </c>
      <c r="F83" s="203">
        <f>$F$6</f>
        <v>43738</v>
      </c>
      <c r="G83" s="203">
        <f>$G$6</f>
        <v>43646</v>
      </c>
      <c r="H83" s="8"/>
      <c r="I83" s="8"/>
      <c r="J83" s="8"/>
      <c r="K83" s="8"/>
      <c r="L83" s="8"/>
    </row>
    <row r="84" spans="1:13" ht="12.6" customHeight="1">
      <c r="A84" s="272"/>
      <c r="B84" s="2" t="s">
        <v>4</v>
      </c>
      <c r="C84" s="40">
        <v>5785.6427860000003</v>
      </c>
      <c r="D84" s="139">
        <v>5725.1100410000008</v>
      </c>
      <c r="E84" s="40">
        <v>5546.3759500000024</v>
      </c>
      <c r="F84" s="139">
        <v>5475.0318039999993</v>
      </c>
      <c r="G84" s="40">
        <v>5704.7095660000005</v>
      </c>
      <c r="H84" s="5"/>
      <c r="I84" s="86"/>
      <c r="J84" s="86"/>
      <c r="K84" s="86"/>
      <c r="L84" s="86"/>
      <c r="M84" s="86"/>
    </row>
    <row r="85" spans="1:13" ht="12.6" customHeight="1">
      <c r="A85" s="272"/>
      <c r="B85" s="2" t="s">
        <v>64</v>
      </c>
      <c r="C85" s="39">
        <v>3513.7932100000003</v>
      </c>
      <c r="D85" s="138">
        <v>3011.8007570000013</v>
      </c>
      <c r="E85" s="39">
        <v>3302.3405690000022</v>
      </c>
      <c r="F85" s="138">
        <v>2470.5296729999995</v>
      </c>
      <c r="G85" s="39">
        <v>2523.984344</v>
      </c>
      <c r="H85" s="5"/>
      <c r="I85" s="86"/>
      <c r="J85" s="86"/>
      <c r="K85" s="86"/>
      <c r="L85" s="86"/>
    </row>
    <row r="86" spans="1:13" ht="12.6" customHeight="1">
      <c r="A86" s="272"/>
      <c r="B86" s="101" t="s">
        <v>66</v>
      </c>
      <c r="C86" s="102">
        <v>0.60732978857640796</v>
      </c>
      <c r="D86" s="250">
        <v>0.5260686232109405</v>
      </c>
      <c r="E86" s="102">
        <v>0.59540510754594644</v>
      </c>
      <c r="F86" s="250">
        <v>0.45123567523298352</v>
      </c>
      <c r="G86" s="102">
        <v>0.44243871047229394</v>
      </c>
      <c r="H86" s="5"/>
      <c r="I86" s="86"/>
      <c r="J86" s="86"/>
      <c r="K86" s="86"/>
      <c r="L86" s="86"/>
    </row>
    <row r="87" spans="1:13" s="1" customFormat="1">
      <c r="A87" s="272"/>
      <c r="B87" s="267" t="s">
        <v>15</v>
      </c>
      <c r="C87" s="39">
        <v>1584.1782830000002</v>
      </c>
      <c r="D87" s="138">
        <v>1767.596555000001</v>
      </c>
      <c r="E87" s="39">
        <v>1094.1661080000017</v>
      </c>
      <c r="F87" s="138">
        <v>1233.1053039999997</v>
      </c>
      <c r="G87" s="39">
        <v>1034.4252719999999</v>
      </c>
      <c r="H87" s="9"/>
      <c r="I87" s="86"/>
      <c r="J87" s="86"/>
      <c r="K87" s="86"/>
      <c r="L87" s="86"/>
      <c r="M87" s="137"/>
    </row>
    <row r="88" spans="1:13" s="1" customFormat="1">
      <c r="A88" s="272"/>
      <c r="B88" s="79" t="s">
        <v>60</v>
      </c>
      <c r="C88" s="92">
        <v>1181.6180149962404</v>
      </c>
      <c r="D88" s="136">
        <v>973.37357780503407</v>
      </c>
      <c r="E88" s="92">
        <v>2660.5111586020007</v>
      </c>
      <c r="F88" s="136">
        <v>1023.3296246115997</v>
      </c>
      <c r="G88" s="92">
        <v>1168.8533764640003</v>
      </c>
      <c r="H88" s="9"/>
      <c r="I88" s="86"/>
      <c r="J88" s="86"/>
      <c r="K88" s="86"/>
      <c r="L88" s="86"/>
    </row>
    <row r="89" spans="1:13" s="1" customFormat="1">
      <c r="A89" s="272"/>
      <c r="B89" s="79" t="s">
        <v>61</v>
      </c>
      <c r="C89" s="92">
        <v>2332.1751950037597</v>
      </c>
      <c r="D89" s="136">
        <v>2038.4271791949673</v>
      </c>
      <c r="E89" s="92">
        <v>641.82941039800153</v>
      </c>
      <c r="F89" s="136">
        <v>1447.2000483883999</v>
      </c>
      <c r="G89" s="92">
        <v>1355.1309675359996</v>
      </c>
      <c r="H89" s="9"/>
      <c r="I89" s="86"/>
      <c r="J89" s="86"/>
      <c r="K89" s="86"/>
      <c r="L89" s="86"/>
    </row>
    <row r="90" spans="1:13" s="1" customFormat="1">
      <c r="A90" s="272"/>
      <c r="B90" s="91" t="s">
        <v>70</v>
      </c>
      <c r="C90" s="93">
        <v>87891.077491000004</v>
      </c>
      <c r="D90" s="252">
        <v>85959.312850999995</v>
      </c>
      <c r="E90" s="93">
        <v>94119.143785999986</v>
      </c>
      <c r="F90" s="252">
        <v>78755.818742000003</v>
      </c>
      <c r="G90" s="93">
        <v>77726.511088999992</v>
      </c>
      <c r="H90" s="9"/>
      <c r="I90" s="86"/>
      <c r="J90" s="86"/>
      <c r="K90" s="86"/>
      <c r="L90" s="86"/>
    </row>
    <row r="91" spans="1:13" ht="27" customHeight="1">
      <c r="A91" s="20"/>
      <c r="B91" s="519"/>
      <c r="C91" s="519"/>
      <c r="D91" s="519"/>
      <c r="E91" s="519"/>
      <c r="F91" s="519"/>
      <c r="G91" s="519"/>
    </row>
    <row r="92" spans="1:13">
      <c r="A92" s="19" t="s">
        <v>126</v>
      </c>
      <c r="B92" s="1" t="s">
        <v>81</v>
      </c>
      <c r="C92" s="1"/>
      <c r="D92" s="1"/>
      <c r="E92" s="1"/>
      <c r="F92" s="1"/>
      <c r="G92" s="1"/>
    </row>
    <row r="93" spans="1:13">
      <c r="A93" s="20"/>
      <c r="G93" s="3" t="str">
        <f>'Trends file-1'!$G$6</f>
        <v>Amount in Rs Mn, except ratios</v>
      </c>
    </row>
    <row r="94" spans="1:13" ht="12.75" customHeight="1">
      <c r="A94" s="20"/>
      <c r="B94" s="515" t="s">
        <v>0</v>
      </c>
      <c r="C94" s="517" t="s">
        <v>1</v>
      </c>
      <c r="D94" s="518"/>
      <c r="E94" s="518"/>
      <c r="F94" s="518"/>
      <c r="G94" s="518"/>
    </row>
    <row r="95" spans="1:13" ht="24.75" customHeight="1">
      <c r="A95" s="20"/>
      <c r="B95" s="516"/>
      <c r="C95" s="203">
        <f>$C$6</f>
        <v>44012</v>
      </c>
      <c r="D95" s="203">
        <f>$D$6</f>
        <v>43921</v>
      </c>
      <c r="E95" s="203">
        <f>$E$6</f>
        <v>43830</v>
      </c>
      <c r="F95" s="203">
        <f>$F$6</f>
        <v>43738</v>
      </c>
      <c r="G95" s="203">
        <f>$G$6</f>
        <v>43646</v>
      </c>
    </row>
    <row r="96" spans="1:13">
      <c r="A96" s="272"/>
      <c r="B96" s="2" t="s">
        <v>4</v>
      </c>
      <c r="C96" s="40">
        <v>7448.2672670000002</v>
      </c>
      <c r="D96" s="139">
        <v>6034.7938980000017</v>
      </c>
      <c r="E96" s="40">
        <v>7921.6576299999997</v>
      </c>
      <c r="F96" s="139">
        <v>7892.5594209999999</v>
      </c>
      <c r="G96" s="40">
        <v>7389.4105060000002</v>
      </c>
      <c r="M96" s="86"/>
    </row>
    <row r="97" spans="1:13">
      <c r="A97" s="272"/>
      <c r="B97" s="2" t="s">
        <v>64</v>
      </c>
      <c r="C97" s="39">
        <v>5041.1498350000002</v>
      </c>
      <c r="D97" s="138">
        <v>3648.1673410000021</v>
      </c>
      <c r="E97" s="39">
        <v>5440.677483999998</v>
      </c>
      <c r="F97" s="138">
        <v>5607.2980750000006</v>
      </c>
      <c r="G97" s="39">
        <v>5263.1006560000005</v>
      </c>
    </row>
    <row r="98" spans="1:13">
      <c r="A98" s="272"/>
      <c r="B98" s="101" t="s">
        <v>66</v>
      </c>
      <c r="C98" s="102">
        <v>0.67682182369248756</v>
      </c>
      <c r="D98" s="250">
        <v>0.60452227576637629</v>
      </c>
      <c r="E98" s="102">
        <v>0.68681048059886907</v>
      </c>
      <c r="F98" s="250">
        <v>0.71045370403933517</v>
      </c>
      <c r="G98" s="102">
        <v>0.71224905582475162</v>
      </c>
    </row>
    <row r="99" spans="1:13">
      <c r="A99" s="272"/>
      <c r="B99" s="267" t="s">
        <v>15</v>
      </c>
      <c r="C99" s="39">
        <v>2511.6945230000001</v>
      </c>
      <c r="D99" s="138">
        <v>1464.5049190000018</v>
      </c>
      <c r="E99" s="39">
        <v>3010.5663559999984</v>
      </c>
      <c r="F99" s="138">
        <v>3243.0366670000003</v>
      </c>
      <c r="G99" s="39">
        <v>3612.2648080000008</v>
      </c>
    </row>
    <row r="100" spans="1:13">
      <c r="A100" s="272"/>
      <c r="B100" s="79" t="s">
        <v>60</v>
      </c>
      <c r="C100" s="92">
        <v>2457.2097514000006</v>
      </c>
      <c r="D100" s="136">
        <v>2514.3762578869987</v>
      </c>
      <c r="E100" s="92">
        <v>3509.4065474000004</v>
      </c>
      <c r="F100" s="136">
        <v>2051.740992709997</v>
      </c>
      <c r="G100" s="92">
        <v>2436.6709966400003</v>
      </c>
    </row>
    <row r="101" spans="1:13">
      <c r="A101" s="272"/>
      <c r="B101" s="79" t="s">
        <v>61</v>
      </c>
      <c r="C101" s="39">
        <v>2583.9400835999995</v>
      </c>
      <c r="D101" s="138">
        <v>1133.7910831130034</v>
      </c>
      <c r="E101" s="39">
        <v>1931.2709365999976</v>
      </c>
      <c r="F101" s="138">
        <v>3555.5570822900036</v>
      </c>
      <c r="G101" s="39">
        <v>2826.4296593600002</v>
      </c>
    </row>
    <row r="102" spans="1:13">
      <c r="A102" s="272"/>
      <c r="B102" s="91" t="s">
        <v>70</v>
      </c>
      <c r="C102" s="93">
        <v>101032.14189599999</v>
      </c>
      <c r="D102" s="252">
        <v>98584.804445999995</v>
      </c>
      <c r="E102" s="93">
        <v>96553.177906000012</v>
      </c>
      <c r="F102" s="252">
        <v>93045.57055199999</v>
      </c>
      <c r="G102" s="93">
        <v>90986.83108399999</v>
      </c>
    </row>
    <row r="103" spans="1:13" ht="32.25" customHeight="1">
      <c r="A103" s="20"/>
      <c r="B103" s="496" t="s">
        <v>326</v>
      </c>
      <c r="C103" s="496"/>
      <c r="D103" s="496"/>
      <c r="E103" s="496"/>
      <c r="F103" s="496"/>
      <c r="G103" s="496"/>
    </row>
    <row r="104" spans="1:13">
      <c r="A104" s="20"/>
      <c r="B104" s="100" t="s">
        <v>73</v>
      </c>
      <c r="C104" s="100"/>
      <c r="D104" s="100"/>
      <c r="E104" s="100"/>
    </row>
    <row r="105" spans="1:13">
      <c r="A105" s="20"/>
    </row>
    <row r="106" spans="1:13" ht="12.6" customHeight="1">
      <c r="A106" s="19" t="s">
        <v>127</v>
      </c>
      <c r="B106" s="1" t="s">
        <v>155</v>
      </c>
      <c r="C106" s="1"/>
      <c r="D106" s="1"/>
      <c r="E106" s="1"/>
      <c r="F106" s="1"/>
      <c r="G106" s="1"/>
    </row>
    <row r="107" spans="1:13" ht="12.6" customHeight="1">
      <c r="A107" s="20"/>
      <c r="G107" s="3" t="str">
        <f>'Trends file-1'!$G$6</f>
        <v>Amount in Rs Mn, except ratios</v>
      </c>
      <c r="L107" s="3"/>
    </row>
    <row r="108" spans="1:13" ht="12.75" customHeight="1">
      <c r="A108" s="20"/>
      <c r="B108" s="515" t="s">
        <v>0</v>
      </c>
      <c r="C108" s="517" t="s">
        <v>1</v>
      </c>
      <c r="D108" s="518"/>
      <c r="E108" s="518"/>
      <c r="F108" s="518"/>
      <c r="G108" s="518"/>
      <c r="H108" s="331"/>
      <c r="I108" s="331"/>
      <c r="J108" s="331"/>
      <c r="K108" s="331"/>
      <c r="L108" s="331"/>
    </row>
    <row r="109" spans="1:13" ht="24.95" customHeight="1">
      <c r="A109" s="20"/>
      <c r="B109" s="516"/>
      <c r="C109" s="203">
        <f>$C$6</f>
        <v>44012</v>
      </c>
      <c r="D109" s="203">
        <f>$D$6</f>
        <v>43921</v>
      </c>
      <c r="E109" s="203">
        <f>$E$6</f>
        <v>43830</v>
      </c>
      <c r="F109" s="203">
        <f>$F$6</f>
        <v>43738</v>
      </c>
      <c r="G109" s="203">
        <f>$G$6</f>
        <v>43646</v>
      </c>
      <c r="H109" s="8"/>
      <c r="I109" s="8"/>
      <c r="J109" s="8"/>
      <c r="K109" s="8"/>
      <c r="L109" s="8"/>
    </row>
    <row r="110" spans="1:13" ht="12.6" customHeight="1">
      <c r="A110" s="272"/>
      <c r="B110" s="2" t="s">
        <v>4</v>
      </c>
      <c r="C110" s="40">
        <v>35019.394650412993</v>
      </c>
      <c r="D110" s="139">
        <v>33762.460538964995</v>
      </c>
      <c r="E110" s="40">
        <v>33176.344185077003</v>
      </c>
      <c r="F110" s="139">
        <v>33311.707074083999</v>
      </c>
      <c r="G110" s="40">
        <v>32080.417566606</v>
      </c>
      <c r="H110" s="5"/>
      <c r="I110" s="86"/>
      <c r="J110" s="86"/>
      <c r="K110" s="86"/>
      <c r="L110" s="86"/>
      <c r="M110" s="86"/>
    </row>
    <row r="111" spans="1:13" ht="12.6" customHeight="1">
      <c r="A111" s="272"/>
      <c r="B111" s="2" t="s">
        <v>64</v>
      </c>
      <c r="C111" s="39">
        <v>12710.870055566998</v>
      </c>
      <c r="D111" s="138">
        <v>13466.498654933986</v>
      </c>
      <c r="E111" s="39">
        <v>12125.214719066998</v>
      </c>
      <c r="F111" s="138">
        <v>9396.0647726939915</v>
      </c>
      <c r="G111" s="39">
        <v>7655.1305078320092</v>
      </c>
      <c r="H111" s="5"/>
      <c r="I111" s="86"/>
      <c r="J111" s="86"/>
      <c r="K111" s="86"/>
      <c r="L111" s="86"/>
    </row>
    <row r="112" spans="1:13" ht="12.6" customHeight="1">
      <c r="A112" s="272"/>
      <c r="B112" s="101" t="s">
        <v>66</v>
      </c>
      <c r="C112" s="102">
        <v>0.36296658415873262</v>
      </c>
      <c r="D112" s="250">
        <v>0.39886010794125637</v>
      </c>
      <c r="E112" s="102">
        <v>0.36547772266363882</v>
      </c>
      <c r="F112" s="250">
        <v>0.28206494346859778</v>
      </c>
      <c r="G112" s="102">
        <v>0.2386231566948365</v>
      </c>
      <c r="H112" s="5"/>
      <c r="I112" s="86"/>
      <c r="J112" s="86"/>
      <c r="K112" s="86"/>
      <c r="L112" s="86"/>
    </row>
    <row r="113" spans="1:12" s="1" customFormat="1">
      <c r="A113" s="272"/>
      <c r="B113" s="267" t="s">
        <v>15</v>
      </c>
      <c r="C113" s="39">
        <v>8869.2797279019978</v>
      </c>
      <c r="D113" s="138">
        <v>9823.9481651209862</v>
      </c>
      <c r="E113" s="39">
        <v>8074.7893501649996</v>
      </c>
      <c r="F113" s="138">
        <v>7706.3095248639911</v>
      </c>
      <c r="G113" s="39">
        <v>6148.7097191060093</v>
      </c>
      <c r="H113" s="9"/>
      <c r="I113" s="86"/>
      <c r="J113" s="86"/>
      <c r="K113" s="86"/>
      <c r="L113" s="86"/>
    </row>
    <row r="114" spans="1:12" s="1" customFormat="1">
      <c r="A114" s="272"/>
      <c r="B114" s="79" t="s">
        <v>60</v>
      </c>
      <c r="C114" s="92">
        <v>4187.8794226710888</v>
      </c>
      <c r="D114" s="136">
        <v>18813.989587486863</v>
      </c>
      <c r="E114" s="92">
        <v>7627.5943302105006</v>
      </c>
      <c r="F114" s="136">
        <v>2619.7456446861993</v>
      </c>
      <c r="G114" s="92">
        <v>1155.2415951474004</v>
      </c>
      <c r="H114" s="9"/>
      <c r="I114" s="86"/>
      <c r="J114" s="86"/>
      <c r="K114" s="86"/>
      <c r="L114" s="86"/>
    </row>
    <row r="115" spans="1:12" s="1" customFormat="1">
      <c r="A115" s="272"/>
      <c r="B115" s="79" t="s">
        <v>61</v>
      </c>
      <c r="C115" s="90">
        <v>8522.9906328959096</v>
      </c>
      <c r="D115" s="251">
        <v>-5347.490932552877</v>
      </c>
      <c r="E115" s="90">
        <v>4497.6203888564978</v>
      </c>
      <c r="F115" s="251">
        <v>6776.3191280077917</v>
      </c>
      <c r="G115" s="90">
        <v>6499.8889126846088</v>
      </c>
      <c r="H115" s="9"/>
      <c r="I115" s="86"/>
      <c r="J115" s="86"/>
      <c r="K115" s="86"/>
      <c r="L115" s="86"/>
    </row>
    <row r="116" spans="1:12" s="1" customFormat="1">
      <c r="A116" s="272"/>
      <c r="B116" s="91" t="s">
        <v>70</v>
      </c>
      <c r="C116" s="93">
        <v>186502.61868808398</v>
      </c>
      <c r="D116" s="252">
        <v>182901.69454154998</v>
      </c>
      <c r="E116" s="93">
        <v>160565.3680938</v>
      </c>
      <c r="F116" s="252">
        <v>107229.063755386</v>
      </c>
      <c r="G116" s="93">
        <v>105826.24078607999</v>
      </c>
      <c r="H116" s="9"/>
      <c r="I116" s="86"/>
      <c r="J116" s="86"/>
      <c r="K116" s="86"/>
      <c r="L116" s="86"/>
    </row>
    <row r="117" spans="1:12" ht="22.5" customHeight="1">
      <c r="A117" s="20"/>
      <c r="B117" s="519"/>
      <c r="C117" s="519"/>
      <c r="D117" s="519"/>
      <c r="E117" s="519"/>
      <c r="F117" s="519"/>
      <c r="G117" s="519"/>
    </row>
    <row r="118" spans="1:12">
      <c r="A118" s="19" t="s">
        <v>128</v>
      </c>
      <c r="B118" s="22" t="s">
        <v>141</v>
      </c>
      <c r="C118" s="22"/>
      <c r="D118" s="22"/>
      <c r="E118" s="22"/>
      <c r="F118" s="22"/>
      <c r="G118" s="22"/>
    </row>
    <row r="119" spans="1:12">
      <c r="A119" s="20"/>
      <c r="G119" s="3" t="str">
        <f>'Trends file-1'!$G$6</f>
        <v>Amount in Rs Mn, except ratios</v>
      </c>
    </row>
    <row r="120" spans="1:12" ht="12.75" customHeight="1">
      <c r="A120" s="20"/>
      <c r="B120" s="515" t="s">
        <v>0</v>
      </c>
      <c r="C120" s="517" t="s">
        <v>1</v>
      </c>
      <c r="D120" s="518"/>
      <c r="E120" s="518"/>
      <c r="F120" s="518"/>
      <c r="G120" s="518"/>
      <c r="H120" s="331"/>
      <c r="I120" s="331"/>
      <c r="J120" s="331"/>
      <c r="K120" s="331"/>
      <c r="L120" s="331"/>
    </row>
    <row r="121" spans="1:12" ht="24.95" customHeight="1">
      <c r="A121" s="20"/>
      <c r="B121" s="516"/>
      <c r="C121" s="203">
        <f>$C$6</f>
        <v>44012</v>
      </c>
      <c r="D121" s="203">
        <f>$D$6</f>
        <v>43921</v>
      </c>
      <c r="E121" s="203">
        <f>$E$6</f>
        <v>43830</v>
      </c>
      <c r="F121" s="203">
        <f>$F$6</f>
        <v>43738</v>
      </c>
      <c r="G121" s="203">
        <f>$G$6</f>
        <v>43646</v>
      </c>
      <c r="H121" s="8"/>
      <c r="I121" s="8"/>
      <c r="J121" s="8"/>
      <c r="K121" s="8"/>
      <c r="L121" s="8"/>
    </row>
    <row r="122" spans="1:12">
      <c r="A122" s="272"/>
      <c r="B122" s="2" t="s">
        <v>4</v>
      </c>
      <c r="C122" s="40">
        <v>16420.748175000001</v>
      </c>
      <c r="D122" s="139">
        <v>16825.546549999999</v>
      </c>
      <c r="E122" s="40">
        <v>16662.105146000002</v>
      </c>
      <c r="F122" s="139">
        <v>16673.534938999997</v>
      </c>
      <c r="G122" s="40">
        <v>17261.687692</v>
      </c>
      <c r="I122" s="86"/>
      <c r="J122" s="86"/>
      <c r="K122" s="86"/>
      <c r="L122" s="86"/>
    </row>
    <row r="123" spans="1:12">
      <c r="A123" s="272"/>
      <c r="B123" s="2" t="s">
        <v>64</v>
      </c>
      <c r="C123" s="39">
        <v>8742.0220379999992</v>
      </c>
      <c r="D123" s="138">
        <v>9031.6390199999987</v>
      </c>
      <c r="E123" s="39">
        <v>8782.1744990000043</v>
      </c>
      <c r="F123" s="138">
        <v>9268.1092349999926</v>
      </c>
      <c r="G123" s="39">
        <v>10055.068471999999</v>
      </c>
      <c r="I123" s="86"/>
      <c r="J123" s="86"/>
      <c r="K123" s="86"/>
      <c r="L123" s="86"/>
    </row>
    <row r="124" spans="1:12">
      <c r="A124" s="272"/>
      <c r="B124" s="101" t="s">
        <v>66</v>
      </c>
      <c r="C124" s="102">
        <v>0.53237659726792552</v>
      </c>
      <c r="D124" s="250">
        <v>0.53678131602803714</v>
      </c>
      <c r="E124" s="102">
        <v>0.52707472567524294</v>
      </c>
      <c r="F124" s="250">
        <v>0.55585748726393658</v>
      </c>
      <c r="G124" s="102">
        <v>0.58250784346307349</v>
      </c>
      <c r="I124" s="86"/>
      <c r="J124" s="86"/>
      <c r="K124" s="86"/>
      <c r="L124" s="86"/>
    </row>
    <row r="125" spans="1:12">
      <c r="A125" s="272"/>
      <c r="B125" s="267" t="s">
        <v>15</v>
      </c>
      <c r="C125" s="39">
        <v>5506.5513489999994</v>
      </c>
      <c r="D125" s="138">
        <v>5556.669719999999</v>
      </c>
      <c r="E125" s="39">
        <v>5685.5101100000029</v>
      </c>
      <c r="F125" s="138">
        <v>6125.409248999993</v>
      </c>
      <c r="G125" s="39">
        <v>6356.5546499999991</v>
      </c>
      <c r="I125" s="86"/>
      <c r="J125" s="86"/>
      <c r="K125" s="86"/>
      <c r="L125" s="86"/>
    </row>
    <row r="126" spans="1:12">
      <c r="A126" s="272"/>
      <c r="B126" s="79" t="s">
        <v>118</v>
      </c>
      <c r="C126" s="92">
        <v>3019.5598949999999</v>
      </c>
      <c r="D126" s="136">
        <v>2444.8199999999993</v>
      </c>
      <c r="E126" s="92">
        <v>3852.24</v>
      </c>
      <c r="F126" s="136">
        <v>4865.7000000000007</v>
      </c>
      <c r="G126" s="92">
        <v>2642.22</v>
      </c>
      <c r="I126" s="86"/>
      <c r="J126" s="86"/>
      <c r="K126" s="86"/>
      <c r="L126" s="86"/>
    </row>
    <row r="127" spans="1:12">
      <c r="A127" s="272"/>
      <c r="B127" s="79" t="s">
        <v>60</v>
      </c>
      <c r="C127" s="92">
        <v>1003.7284100000001</v>
      </c>
      <c r="D127" s="136">
        <v>2937.0000000000009</v>
      </c>
      <c r="E127" s="92">
        <v>1611.1999999999996</v>
      </c>
      <c r="F127" s="136">
        <v>2135.82633063</v>
      </c>
      <c r="G127" s="92">
        <v>2036.1736693700002</v>
      </c>
      <c r="I127" s="86"/>
      <c r="J127" s="86"/>
      <c r="K127" s="86"/>
      <c r="L127" s="86"/>
    </row>
    <row r="128" spans="1:12">
      <c r="A128" s="272"/>
      <c r="B128" s="79" t="s">
        <v>61</v>
      </c>
      <c r="C128" s="92">
        <v>7738.2936279999994</v>
      </c>
      <c r="D128" s="136">
        <v>6094.6390199999978</v>
      </c>
      <c r="E128" s="92">
        <v>7170.9744990000045</v>
      </c>
      <c r="F128" s="136">
        <v>7132.282904369993</v>
      </c>
      <c r="G128" s="92">
        <v>8018.8948026299986</v>
      </c>
      <c r="I128" s="86"/>
      <c r="J128" s="86"/>
      <c r="K128" s="86"/>
      <c r="L128" s="86"/>
    </row>
    <row r="129" spans="1:13">
      <c r="A129" s="272"/>
      <c r="B129" s="91" t="s">
        <v>70</v>
      </c>
      <c r="C129" s="93">
        <v>213574.686525</v>
      </c>
      <c r="D129" s="252">
        <v>214277.370406</v>
      </c>
      <c r="E129" s="93">
        <v>210237.48150499997</v>
      </c>
      <c r="F129" s="252">
        <v>206934.71022000001</v>
      </c>
      <c r="G129" s="93">
        <v>202120.08334800001</v>
      </c>
      <c r="I129" s="86"/>
      <c r="J129" s="86"/>
      <c r="K129" s="86"/>
      <c r="L129" s="86"/>
    </row>
    <row r="130" spans="1:13" ht="27" customHeight="1">
      <c r="B130" s="519"/>
      <c r="C130" s="519"/>
      <c r="D130" s="519"/>
      <c r="E130" s="519"/>
      <c r="F130" s="519"/>
      <c r="G130" s="519"/>
    </row>
    <row r="132" spans="1:13" hidden="1">
      <c r="B132" s="100"/>
      <c r="C132" s="100"/>
      <c r="D132" s="100"/>
      <c r="E132" s="100"/>
    </row>
    <row r="133" spans="1:13" hidden="1"/>
    <row r="134" spans="1:13" hidden="1">
      <c r="A134" s="19"/>
      <c r="B134" s="1"/>
      <c r="C134" s="469"/>
      <c r="D134" s="469"/>
      <c r="E134" s="469"/>
      <c r="F134" s="469"/>
      <c r="G134" s="469"/>
    </row>
    <row r="135" spans="1:13" hidden="1">
      <c r="A135" s="20"/>
      <c r="G135" s="3"/>
    </row>
    <row r="136" spans="1:13" ht="12.75" hidden="1" customHeight="1">
      <c r="A136" s="20"/>
      <c r="B136" s="515"/>
      <c r="C136" s="517"/>
      <c r="D136" s="518"/>
      <c r="E136" s="518"/>
      <c r="F136" s="518"/>
      <c r="G136" s="518"/>
    </row>
    <row r="137" spans="1:13" ht="24" hidden="1" customHeight="1">
      <c r="A137" s="20"/>
      <c r="B137" s="516"/>
      <c r="C137" s="203"/>
      <c r="D137" s="203"/>
      <c r="E137" s="203"/>
      <c r="F137" s="203"/>
      <c r="G137" s="203"/>
    </row>
    <row r="138" spans="1:13" hidden="1">
      <c r="A138" s="272"/>
      <c r="C138" s="94"/>
      <c r="D138" s="204"/>
      <c r="E138" s="94"/>
      <c r="F138" s="204"/>
      <c r="G138" s="94"/>
      <c r="I138" s="86"/>
      <c r="J138" s="86"/>
      <c r="K138" s="86"/>
      <c r="L138" s="86"/>
    </row>
    <row r="139" spans="1:13" hidden="1">
      <c r="A139" s="272"/>
      <c r="B139" s="32"/>
      <c r="C139" s="95"/>
      <c r="D139" s="205"/>
      <c r="E139" s="95"/>
      <c r="F139" s="205"/>
      <c r="G139" s="95"/>
      <c r="I139" s="86"/>
      <c r="J139" s="86"/>
      <c r="K139" s="86"/>
      <c r="L139" s="86"/>
    </row>
    <row r="140" spans="1:13" hidden="1">
      <c r="A140" s="272"/>
      <c r="B140" s="267"/>
      <c r="C140" s="95"/>
      <c r="D140" s="205"/>
      <c r="E140" s="95"/>
      <c r="F140" s="205"/>
      <c r="G140" s="95"/>
      <c r="I140" s="86"/>
      <c r="J140" s="86"/>
      <c r="K140" s="86"/>
      <c r="L140" s="86"/>
    </row>
    <row r="141" spans="1:13" hidden="1">
      <c r="A141" s="272"/>
      <c r="B141" s="79"/>
      <c r="C141" s="92"/>
      <c r="D141" s="136"/>
      <c r="E141" s="92"/>
      <c r="F141" s="136"/>
      <c r="G141" s="92"/>
      <c r="I141" s="86"/>
      <c r="J141" s="86"/>
      <c r="K141" s="86"/>
      <c r="L141" s="86"/>
      <c r="M141" s="86"/>
    </row>
    <row r="142" spans="1:13" hidden="1">
      <c r="A142" s="272"/>
      <c r="B142" s="79"/>
      <c r="C142" s="92"/>
      <c r="D142" s="136"/>
      <c r="E142" s="92"/>
      <c r="F142" s="136"/>
      <c r="G142" s="92"/>
      <c r="I142" s="86"/>
      <c r="J142" s="86"/>
      <c r="K142" s="86"/>
      <c r="L142" s="86"/>
    </row>
    <row r="143" spans="1:13" hidden="1">
      <c r="A143" s="272"/>
      <c r="B143" s="80"/>
      <c r="C143" s="81"/>
      <c r="D143" s="249"/>
      <c r="E143" s="81"/>
      <c r="F143" s="249"/>
      <c r="G143" s="81"/>
      <c r="I143" s="86"/>
      <c r="J143" s="86"/>
      <c r="K143" s="86"/>
      <c r="L143" s="86"/>
    </row>
    <row r="144" spans="1:13" s="41" customFormat="1" ht="10.5" customHeight="1">
      <c r="A144" s="381"/>
      <c r="B144" s="523"/>
      <c r="C144" s="523"/>
      <c r="D144" s="523"/>
      <c r="E144" s="523"/>
      <c r="F144" s="523"/>
      <c r="G144" s="523"/>
    </row>
    <row r="146" spans="1:7" ht="12.6" customHeight="1">
      <c r="A146" s="19" t="s">
        <v>129</v>
      </c>
      <c r="B146" s="378" t="s">
        <v>246</v>
      </c>
      <c r="C146" s="1"/>
      <c r="D146" s="1"/>
      <c r="E146" s="1"/>
      <c r="F146" s="1"/>
      <c r="G146" s="1"/>
    </row>
    <row r="147" spans="1:7" ht="12.6" customHeight="1">
      <c r="A147" s="19"/>
      <c r="B147" s="1"/>
      <c r="C147" s="1"/>
      <c r="D147" s="1"/>
      <c r="E147" s="1"/>
      <c r="F147" s="1"/>
      <c r="G147" s="3" t="str">
        <f>'Trends file-1'!$G$6</f>
        <v>Amount in Rs Mn, except ratios</v>
      </c>
    </row>
    <row r="148" spans="1:7" ht="12.6" customHeight="1">
      <c r="A148" s="19"/>
      <c r="B148" s="515" t="s">
        <v>0</v>
      </c>
      <c r="C148" s="517" t="s">
        <v>1</v>
      </c>
      <c r="D148" s="518"/>
      <c r="E148" s="518"/>
      <c r="F148" s="518"/>
      <c r="G148" s="518"/>
    </row>
    <row r="149" spans="1:7" ht="24" customHeight="1">
      <c r="A149" s="19"/>
      <c r="B149" s="516"/>
      <c r="C149" s="203">
        <f>$C$6</f>
        <v>44012</v>
      </c>
      <c r="D149" s="203">
        <f>$D$6</f>
        <v>43921</v>
      </c>
      <c r="E149" s="203">
        <f>$E$6</f>
        <v>43830</v>
      </c>
      <c r="F149" s="203">
        <f>$F$6</f>
        <v>43738</v>
      </c>
      <c r="G149" s="203">
        <f>$G$6</f>
        <v>43646</v>
      </c>
    </row>
    <row r="150" spans="1:7" ht="12.6" customHeight="1">
      <c r="A150" s="271"/>
      <c r="B150" s="41" t="s">
        <v>4</v>
      </c>
      <c r="C150" s="40">
        <v>1087.516621645</v>
      </c>
      <c r="D150" s="139">
        <v>1203.096119242002</v>
      </c>
      <c r="E150" s="40">
        <v>1154.7463531619999</v>
      </c>
      <c r="F150" s="139">
        <v>1105.6166348169997</v>
      </c>
      <c r="G150" s="40">
        <v>1088.6260054430002</v>
      </c>
    </row>
    <row r="151" spans="1:7" ht="12.6" customHeight="1">
      <c r="A151" s="271"/>
      <c r="B151" s="53" t="s">
        <v>121</v>
      </c>
      <c r="C151" s="39">
        <v>784.17514456799995</v>
      </c>
      <c r="D151" s="138">
        <v>893.65612386200019</v>
      </c>
      <c r="E151" s="39">
        <v>849.08688891799989</v>
      </c>
      <c r="F151" s="138">
        <v>810.28004967900006</v>
      </c>
      <c r="G151" s="39">
        <v>793.68142621999993</v>
      </c>
    </row>
    <row r="152" spans="1:7" ht="12.6" customHeight="1">
      <c r="A152" s="271"/>
      <c r="B152" s="41" t="s">
        <v>64</v>
      </c>
      <c r="C152" s="39">
        <v>98.239024370000038</v>
      </c>
      <c r="D152" s="138">
        <v>146.96209258700219</v>
      </c>
      <c r="E152" s="39">
        <v>106.05340315399951</v>
      </c>
      <c r="F152" s="138">
        <v>84.474954575999845</v>
      </c>
      <c r="G152" s="39">
        <v>92.12871184800008</v>
      </c>
    </row>
    <row r="153" spans="1:7" ht="12.6" customHeight="1">
      <c r="A153" s="271"/>
      <c r="B153" s="101" t="s">
        <v>66</v>
      </c>
      <c r="C153" s="102">
        <v>9.0333354373381136E-2</v>
      </c>
      <c r="D153" s="250">
        <v>0.12215324298410513</v>
      </c>
      <c r="E153" s="102">
        <v>9.1841297323518145E-2</v>
      </c>
      <c r="F153" s="250">
        <v>7.6405285445060284E-2</v>
      </c>
      <c r="G153" s="102">
        <v>8.4628431975138849E-2</v>
      </c>
    </row>
    <row r="154" spans="1:7" ht="12.6" customHeight="1">
      <c r="A154" s="271"/>
      <c r="B154" s="263" t="s">
        <v>15</v>
      </c>
      <c r="C154" s="39">
        <v>-280.16558667499999</v>
      </c>
      <c r="D154" s="138">
        <v>-216.84884049799791</v>
      </c>
      <c r="E154" s="39">
        <v>-301.20825208600024</v>
      </c>
      <c r="F154" s="138">
        <v>-277.40815366200025</v>
      </c>
      <c r="G154" s="39">
        <v>-259.93084836000003</v>
      </c>
    </row>
    <row r="155" spans="1:7" ht="12.6" customHeight="1">
      <c r="A155" s="271"/>
      <c r="B155" s="52" t="s">
        <v>119</v>
      </c>
      <c r="C155" s="143">
        <v>-369.262640089</v>
      </c>
      <c r="D155" s="163">
        <v>-495.046602044998</v>
      </c>
      <c r="E155" s="143">
        <v>-474.97504865200023</v>
      </c>
      <c r="F155" s="163">
        <v>-488.84182028700025</v>
      </c>
      <c r="G155" s="143">
        <v>-417.85943925200002</v>
      </c>
    </row>
    <row r="156" spans="1:7" ht="12.6" hidden="1" customHeight="1">
      <c r="A156" s="271"/>
      <c r="B156" s="382" t="s">
        <v>31</v>
      </c>
      <c r="C156" s="386">
        <v>0</v>
      </c>
      <c r="D156" s="387">
        <v>-0.31189944399999803</v>
      </c>
      <c r="E156" s="386">
        <v>5.8989234599999989</v>
      </c>
      <c r="F156" s="387">
        <v>5.6439513330000004</v>
      </c>
      <c r="G156" s="386">
        <v>5.5631145259999997</v>
      </c>
    </row>
    <row r="157" spans="1:7" ht="12.6" customHeight="1">
      <c r="A157" s="271"/>
      <c r="B157" s="384" t="s">
        <v>264</v>
      </c>
      <c r="C157" s="388">
        <v>-369.262640089</v>
      </c>
      <c r="D157" s="389">
        <v>-494.73470260099799</v>
      </c>
      <c r="E157" s="388">
        <v>-480.87397211200022</v>
      </c>
      <c r="F157" s="389">
        <v>-494.48577162000026</v>
      </c>
      <c r="G157" s="388">
        <v>-423.42255377800001</v>
      </c>
    </row>
    <row r="158" spans="1:7" ht="12.6" customHeight="1">
      <c r="A158" s="271"/>
      <c r="B158" s="383" t="s">
        <v>260</v>
      </c>
      <c r="C158" s="386">
        <v>0</v>
      </c>
      <c r="D158" s="387">
        <v>0</v>
      </c>
      <c r="E158" s="386">
        <v>0</v>
      </c>
      <c r="F158" s="387">
        <v>0</v>
      </c>
      <c r="G158" s="386">
        <v>0</v>
      </c>
    </row>
    <row r="159" spans="1:7" ht="12.6" customHeight="1">
      <c r="A159" s="271"/>
      <c r="B159" s="385" t="s">
        <v>261</v>
      </c>
      <c r="C159" s="390">
        <v>-369.262640089</v>
      </c>
      <c r="D159" s="391">
        <v>-494.73470260099799</v>
      </c>
      <c r="E159" s="390">
        <v>-480.87397211200022</v>
      </c>
      <c r="F159" s="391">
        <v>-494.48577162000026</v>
      </c>
      <c r="G159" s="390">
        <v>-423.42255377800001</v>
      </c>
    </row>
    <row r="160" spans="1:7" ht="12.6" customHeight="1">
      <c r="A160" s="271"/>
      <c r="B160" s="79" t="s">
        <v>60</v>
      </c>
      <c r="C160" s="480">
        <v>334.38177243299998</v>
      </c>
      <c r="D160" s="481">
        <v>268.95894654599988</v>
      </c>
      <c r="E160" s="480">
        <v>331.07829239300008</v>
      </c>
      <c r="F160" s="481">
        <v>106.51804518899985</v>
      </c>
      <c r="G160" s="480">
        <v>318.45299086099999</v>
      </c>
    </row>
    <row r="161" spans="1:12" ht="12.6" customHeight="1">
      <c r="A161" s="271"/>
      <c r="B161" s="79" t="s">
        <v>61</v>
      </c>
      <c r="C161" s="480">
        <v>-236.14274806299994</v>
      </c>
      <c r="D161" s="481">
        <v>-121.99685395899769</v>
      </c>
      <c r="E161" s="480">
        <v>-225.02488923900057</v>
      </c>
      <c r="F161" s="481">
        <v>-22.043090613000004</v>
      </c>
      <c r="G161" s="480">
        <v>-226.32427901299991</v>
      </c>
    </row>
    <row r="162" spans="1:12" ht="12.6" customHeight="1">
      <c r="A162" s="271"/>
      <c r="B162" s="91" t="s">
        <v>70</v>
      </c>
      <c r="C162" s="93">
        <v>16850.826509522005</v>
      </c>
      <c r="D162" s="252">
        <v>16352.490528548002</v>
      </c>
      <c r="E162" s="93">
        <v>15730.392177407</v>
      </c>
      <c r="F162" s="252">
        <v>14714.921301155</v>
      </c>
      <c r="G162" s="93">
        <v>14726.830752166998</v>
      </c>
    </row>
    <row r="163" spans="1:12" customFormat="1" ht="30.75" customHeight="1">
      <c r="B163" s="519"/>
      <c r="C163" s="519"/>
      <c r="D163" s="519"/>
      <c r="E163" s="519"/>
      <c r="F163" s="519"/>
      <c r="G163" s="519"/>
    </row>
    <row r="164" spans="1:12" s="32" customFormat="1">
      <c r="A164" s="274">
        <v>4.2</v>
      </c>
      <c r="B164" s="22" t="s">
        <v>267</v>
      </c>
      <c r="C164" s="22"/>
      <c r="D164" s="22"/>
      <c r="E164" s="22"/>
    </row>
    <row r="165" spans="1:12" s="32" customFormat="1">
      <c r="A165" s="115"/>
    </row>
    <row r="166" spans="1:12" s="82" customFormat="1" ht="12.75" customHeight="1">
      <c r="A166" s="365"/>
      <c r="B166" s="1" t="s">
        <v>285</v>
      </c>
      <c r="G166" s="3" t="s">
        <v>194</v>
      </c>
    </row>
    <row r="167" spans="1:12" s="41" customFormat="1" ht="12.75" customHeight="1">
      <c r="A167" s="366"/>
      <c r="B167" s="520" t="s">
        <v>0</v>
      </c>
      <c r="C167" s="521" t="s">
        <v>1</v>
      </c>
      <c r="D167" s="522"/>
      <c r="E167" s="522"/>
      <c r="F167" s="522"/>
      <c r="G167" s="522"/>
    </row>
    <row r="168" spans="1:12" s="41" customFormat="1" ht="24" customHeight="1">
      <c r="A168" s="367"/>
      <c r="B168" s="514"/>
      <c r="C168" s="203">
        <f>$C$6</f>
        <v>44012</v>
      </c>
      <c r="D168" s="203">
        <f>$D$6</f>
        <v>43921</v>
      </c>
      <c r="E168" s="203">
        <f>$E$6</f>
        <v>43830</v>
      </c>
      <c r="F168" s="203">
        <f>$F$6</f>
        <v>43738</v>
      </c>
      <c r="G168" s="203">
        <f>$G$6</f>
        <v>43646</v>
      </c>
    </row>
    <row r="169" spans="1:12" s="41" customFormat="1">
      <c r="A169" s="271"/>
      <c r="B169" s="41" t="s">
        <v>4</v>
      </c>
      <c r="C169" s="368">
        <v>64512.787317906987</v>
      </c>
      <c r="D169" s="369">
        <v>64888.432813095009</v>
      </c>
      <c r="E169" s="368">
        <v>62692.392380003388</v>
      </c>
      <c r="F169" s="369">
        <v>59156.82830853566</v>
      </c>
      <c r="G169" s="368">
        <v>55433.089851472148</v>
      </c>
      <c r="I169" s="137"/>
      <c r="J169" s="137"/>
      <c r="K169" s="137"/>
      <c r="L169" s="137"/>
    </row>
    <row r="170" spans="1:12" s="41" customFormat="1">
      <c r="A170" s="271"/>
      <c r="B170" s="41" t="s">
        <v>121</v>
      </c>
      <c r="C170" s="370">
        <v>51694.638334846</v>
      </c>
      <c r="D170" s="371">
        <v>51613.229861396001</v>
      </c>
      <c r="E170" s="370">
        <v>49904.113037262767</v>
      </c>
      <c r="F170" s="371">
        <v>46773.474335543753</v>
      </c>
      <c r="G170" s="370">
        <v>43870.287814172741</v>
      </c>
      <c r="I170" s="137"/>
      <c r="J170" s="137"/>
      <c r="K170" s="137"/>
      <c r="L170" s="137"/>
    </row>
    <row r="171" spans="1:12" s="41" customFormat="1">
      <c r="A171" s="271"/>
      <c r="B171" s="82" t="s">
        <v>64</v>
      </c>
      <c r="C171" s="370">
        <v>28425.237581814989</v>
      </c>
      <c r="D171" s="371">
        <v>28640.351451533032</v>
      </c>
      <c r="E171" s="370">
        <v>28330.852402844761</v>
      </c>
      <c r="F171" s="371">
        <v>26081.960233742488</v>
      </c>
      <c r="G171" s="370">
        <v>24205.991842561514</v>
      </c>
      <c r="I171" s="137"/>
      <c r="J171" s="137"/>
      <c r="K171" s="137"/>
      <c r="L171" s="137"/>
    </row>
    <row r="172" spans="1:12" s="41" customFormat="1">
      <c r="A172" s="271"/>
      <c r="B172" s="101" t="s">
        <v>66</v>
      </c>
      <c r="C172" s="103">
        <v>0.44061400481335145</v>
      </c>
      <c r="D172" s="253">
        <v>0.44137838147561453</v>
      </c>
      <c r="E172" s="103">
        <v>0.45190255671087265</v>
      </c>
      <c r="F172" s="253">
        <v>0.44089517608534728</v>
      </c>
      <c r="G172" s="103">
        <v>0.43667044192231097</v>
      </c>
      <c r="I172" s="137"/>
      <c r="J172" s="137"/>
      <c r="K172" s="137"/>
      <c r="L172" s="137"/>
    </row>
    <row r="173" spans="1:12" s="41" customFormat="1">
      <c r="A173" s="271"/>
      <c r="B173" s="267" t="s">
        <v>15</v>
      </c>
      <c r="C173" s="370">
        <v>15932.768747483991</v>
      </c>
      <c r="D173" s="371">
        <v>17627.00488302204</v>
      </c>
      <c r="E173" s="370">
        <v>17397.68580397054</v>
      </c>
      <c r="F173" s="371">
        <v>15343.974542474536</v>
      </c>
      <c r="G173" s="370">
        <v>13762.064136025412</v>
      </c>
      <c r="I173" s="137"/>
      <c r="J173" s="137"/>
      <c r="K173" s="137"/>
      <c r="L173" s="137"/>
    </row>
    <row r="174" spans="1:12" s="41" customFormat="1">
      <c r="A174" s="271"/>
      <c r="B174" s="263" t="s">
        <v>119</v>
      </c>
      <c r="C174" s="370">
        <v>8386.0428078699915</v>
      </c>
      <c r="D174" s="371">
        <v>6921.5072146920393</v>
      </c>
      <c r="E174" s="370">
        <v>11829.187863265332</v>
      </c>
      <c r="F174" s="371">
        <v>10633.194815187842</v>
      </c>
      <c r="G174" s="370">
        <v>8054.8968585949979</v>
      </c>
      <c r="I174" s="137"/>
      <c r="J174" s="137"/>
      <c r="K174" s="137"/>
      <c r="L174" s="137"/>
    </row>
    <row r="175" spans="1:12" s="41" customFormat="1" hidden="1">
      <c r="A175" s="271"/>
      <c r="B175" s="382" t="s">
        <v>31</v>
      </c>
      <c r="C175" s="370">
        <v>4629.8730496030003</v>
      </c>
      <c r="D175" s="371">
        <v>1937.5025584069999</v>
      </c>
      <c r="E175" s="370">
        <v>6722.2066054373354</v>
      </c>
      <c r="F175" s="371">
        <v>4753.0915182944764</v>
      </c>
      <c r="G175" s="370">
        <v>3321.1728046266571</v>
      </c>
      <c r="I175" s="137"/>
      <c r="J175" s="137"/>
      <c r="K175" s="137"/>
      <c r="L175" s="137"/>
    </row>
    <row r="176" spans="1:12" s="41" customFormat="1">
      <c r="A176" s="271"/>
      <c r="B176" s="384" t="s">
        <v>264</v>
      </c>
      <c r="C176" s="390">
        <v>3756.1697582669913</v>
      </c>
      <c r="D176" s="391">
        <v>4984.0046562850393</v>
      </c>
      <c r="E176" s="390">
        <v>5106.9812578279962</v>
      </c>
      <c r="F176" s="391">
        <v>5880.103296893366</v>
      </c>
      <c r="G176" s="390">
        <v>4733.7240539683407</v>
      </c>
      <c r="I176" s="137"/>
      <c r="J176" s="137"/>
      <c r="K176" s="137"/>
      <c r="L176" s="137"/>
    </row>
    <row r="177" spans="1:12" s="41" customFormat="1">
      <c r="A177" s="271"/>
      <c r="B177" s="383" t="s">
        <v>260</v>
      </c>
      <c r="C177" s="370">
        <v>2175.7640767192502</v>
      </c>
      <c r="D177" s="371">
        <v>2706.7700118939983</v>
      </c>
      <c r="E177" s="370">
        <v>2644.4448497810008</v>
      </c>
      <c r="F177" s="371">
        <v>2832.1445694879994</v>
      </c>
      <c r="G177" s="370">
        <v>1809.594047175</v>
      </c>
      <c r="I177" s="137"/>
      <c r="J177" s="137"/>
      <c r="K177" s="137"/>
      <c r="L177" s="137"/>
    </row>
    <row r="178" spans="1:12" s="41" customFormat="1">
      <c r="A178" s="271"/>
      <c r="B178" s="385" t="s">
        <v>261</v>
      </c>
      <c r="C178" s="390">
        <v>1580.4056815477411</v>
      </c>
      <c r="D178" s="391">
        <v>2277.234644391041</v>
      </c>
      <c r="E178" s="390">
        <v>2462.5364080469953</v>
      </c>
      <c r="F178" s="391">
        <v>3047.9587274053665</v>
      </c>
      <c r="G178" s="390">
        <v>2924.1300067933407</v>
      </c>
      <c r="I178" s="137"/>
      <c r="J178" s="137"/>
      <c r="K178" s="137"/>
      <c r="L178" s="137"/>
    </row>
    <row r="179" spans="1:12" s="41" customFormat="1">
      <c r="A179" s="271"/>
      <c r="B179" s="79" t="s">
        <v>60</v>
      </c>
      <c r="C179" s="92">
        <v>5003.817500000001</v>
      </c>
      <c r="D179" s="136">
        <v>17908.919993985506</v>
      </c>
      <c r="E179" s="92">
        <v>10676.807801334775</v>
      </c>
      <c r="F179" s="136">
        <v>10325.536554405979</v>
      </c>
      <c r="G179" s="92">
        <v>6926.9286390100406</v>
      </c>
      <c r="I179" s="137"/>
      <c r="J179" s="137"/>
      <c r="K179" s="137"/>
      <c r="L179" s="137"/>
    </row>
    <row r="180" spans="1:12" s="41" customFormat="1">
      <c r="A180" s="271"/>
      <c r="B180" s="79" t="s">
        <v>61</v>
      </c>
      <c r="C180" s="92">
        <v>23421.420081814987</v>
      </c>
      <c r="D180" s="136">
        <v>10731.431457547525</v>
      </c>
      <c r="E180" s="92">
        <v>17654.044601509984</v>
      </c>
      <c r="F180" s="136">
        <v>15756.423679336509</v>
      </c>
      <c r="G180" s="92">
        <v>17279.063203551475</v>
      </c>
      <c r="I180" s="137"/>
      <c r="J180" s="137"/>
      <c r="K180" s="137"/>
      <c r="L180" s="137"/>
    </row>
    <row r="181" spans="1:12" s="41" customFormat="1">
      <c r="A181" s="271"/>
      <c r="B181" s="135" t="s">
        <v>70</v>
      </c>
      <c r="C181" s="93">
        <v>630102.67843688896</v>
      </c>
      <c r="D181" s="252">
        <v>626555.79481656896</v>
      </c>
      <c r="E181" s="93">
        <v>606433.83880473906</v>
      </c>
      <c r="F181" s="252">
        <v>586117.65890658123</v>
      </c>
      <c r="G181" s="93">
        <v>569702.3232449441</v>
      </c>
      <c r="H181" s="137"/>
      <c r="I181" s="137"/>
      <c r="J181" s="137"/>
      <c r="K181" s="137"/>
      <c r="L181" s="137"/>
    </row>
    <row r="182" spans="1:12" s="6" customFormat="1" ht="27" customHeight="1">
      <c r="A182" s="372"/>
      <c r="B182" s="519"/>
      <c r="C182" s="519"/>
      <c r="D182" s="519"/>
      <c r="E182" s="519"/>
      <c r="F182" s="519"/>
      <c r="G182" s="519"/>
    </row>
    <row r="183" spans="1:12" hidden="1"/>
    <row r="184" spans="1:12" s="32" customFormat="1" ht="12.75" hidden="1" customHeight="1">
      <c r="A184" s="115"/>
      <c r="B184" s="1"/>
      <c r="G184" s="3"/>
    </row>
    <row r="185" spans="1:12" ht="12.75" hidden="1" customHeight="1">
      <c r="A185" s="209"/>
      <c r="B185" s="515"/>
      <c r="C185" s="517"/>
      <c r="D185" s="518"/>
      <c r="E185" s="518"/>
      <c r="F185" s="518"/>
      <c r="G185" s="518"/>
    </row>
    <row r="186" spans="1:12" ht="24" hidden="1" customHeight="1">
      <c r="A186" s="210"/>
      <c r="B186" s="516"/>
      <c r="C186" s="203"/>
      <c r="D186" s="203"/>
      <c r="E186" s="203"/>
      <c r="F186" s="203"/>
      <c r="G186" s="203"/>
    </row>
    <row r="187" spans="1:12" hidden="1">
      <c r="A187" s="271"/>
      <c r="B187" s="41"/>
      <c r="C187" s="40"/>
      <c r="D187" s="139"/>
      <c r="E187" s="40"/>
      <c r="F187" s="139"/>
      <c r="G187" s="40"/>
      <c r="I187" s="86"/>
      <c r="J187" s="86"/>
      <c r="K187" s="86"/>
      <c r="L187" s="86"/>
    </row>
    <row r="188" spans="1:12" hidden="1">
      <c r="A188" s="271"/>
      <c r="B188" s="41"/>
      <c r="C188" s="39"/>
      <c r="D188" s="138"/>
      <c r="E188" s="39"/>
      <c r="F188" s="138"/>
      <c r="G188" s="39"/>
      <c r="I188" s="86"/>
      <c r="J188" s="86"/>
      <c r="K188" s="86"/>
      <c r="L188" s="86"/>
    </row>
    <row r="189" spans="1:12" hidden="1">
      <c r="A189" s="271"/>
      <c r="B189" s="82"/>
      <c r="C189" s="39"/>
      <c r="D189" s="138"/>
      <c r="E189" s="39"/>
      <c r="F189" s="138"/>
      <c r="G189" s="39"/>
      <c r="I189" s="86"/>
      <c r="J189" s="86"/>
      <c r="K189" s="86"/>
      <c r="L189" s="86"/>
    </row>
    <row r="190" spans="1:12" hidden="1">
      <c r="A190" s="271"/>
      <c r="B190" s="101"/>
      <c r="C190" s="103"/>
      <c r="D190" s="253"/>
      <c r="E190" s="103"/>
      <c r="F190" s="253"/>
      <c r="G190" s="103"/>
      <c r="I190" s="86"/>
      <c r="J190" s="86"/>
      <c r="K190" s="86"/>
      <c r="L190" s="86"/>
    </row>
    <row r="191" spans="1:12" hidden="1">
      <c r="A191" s="271"/>
      <c r="B191" s="267"/>
      <c r="C191" s="39"/>
      <c r="D191" s="138"/>
      <c r="E191" s="39"/>
      <c r="F191" s="138"/>
      <c r="G191" s="39"/>
      <c r="I191" s="86"/>
      <c r="J191" s="86"/>
      <c r="K191" s="86"/>
      <c r="L191" s="86"/>
    </row>
    <row r="192" spans="1:12" hidden="1">
      <c r="A192" s="271"/>
      <c r="B192" s="263"/>
      <c r="C192" s="39"/>
      <c r="D192" s="138"/>
      <c r="E192" s="39"/>
      <c r="F192" s="138"/>
      <c r="G192" s="39"/>
      <c r="I192" s="86"/>
      <c r="J192" s="86"/>
      <c r="K192" s="86"/>
      <c r="L192" s="86"/>
    </row>
    <row r="193" spans="1:12" hidden="1">
      <c r="A193" s="271"/>
      <c r="B193" s="382"/>
      <c r="C193" s="39"/>
      <c r="D193" s="138"/>
      <c r="E193" s="39"/>
      <c r="F193" s="138"/>
      <c r="G193" s="39"/>
      <c r="I193" s="86"/>
      <c r="J193" s="86"/>
      <c r="K193" s="86"/>
      <c r="L193" s="86"/>
    </row>
    <row r="194" spans="1:12" hidden="1">
      <c r="A194" s="271"/>
      <c r="B194" s="384"/>
      <c r="C194" s="390"/>
      <c r="D194" s="391"/>
      <c r="E194" s="390"/>
      <c r="F194" s="391"/>
      <c r="G194" s="390"/>
      <c r="I194" s="86"/>
      <c r="J194" s="86"/>
      <c r="K194" s="86"/>
      <c r="L194" s="86"/>
    </row>
    <row r="195" spans="1:12" hidden="1">
      <c r="A195" s="271"/>
      <c r="B195" s="383"/>
      <c r="C195" s="39"/>
      <c r="D195" s="138"/>
      <c r="E195" s="39"/>
      <c r="F195" s="138"/>
      <c r="G195" s="39"/>
      <c r="I195" s="86"/>
      <c r="J195" s="86"/>
      <c r="K195" s="86"/>
      <c r="L195" s="86"/>
    </row>
    <row r="196" spans="1:12" hidden="1">
      <c r="A196" s="271"/>
      <c r="B196" s="385"/>
      <c r="C196" s="390"/>
      <c r="D196" s="391"/>
      <c r="E196" s="390"/>
      <c r="F196" s="391"/>
      <c r="G196" s="390"/>
      <c r="I196" s="86"/>
      <c r="J196" s="86"/>
      <c r="K196" s="86"/>
      <c r="L196" s="86"/>
    </row>
    <row r="197" spans="1:12" hidden="1">
      <c r="A197" s="271"/>
      <c r="B197" s="79"/>
      <c r="C197" s="92"/>
      <c r="D197" s="136"/>
      <c r="E197" s="92"/>
      <c r="F197" s="136"/>
      <c r="G197" s="92"/>
      <c r="I197" s="86"/>
      <c r="J197" s="86"/>
      <c r="K197" s="86"/>
      <c r="L197" s="86"/>
    </row>
    <row r="198" spans="1:12" hidden="1">
      <c r="A198" s="271"/>
      <c r="B198" s="79"/>
      <c r="C198" s="92"/>
      <c r="D198" s="136"/>
      <c r="E198" s="92"/>
      <c r="F198" s="136"/>
      <c r="G198" s="92"/>
      <c r="I198" s="86"/>
      <c r="J198" s="86"/>
      <c r="K198" s="86"/>
      <c r="L198" s="86"/>
    </row>
    <row r="199" spans="1:12" hidden="1">
      <c r="A199" s="271"/>
      <c r="B199" s="135"/>
      <c r="C199" s="93"/>
      <c r="D199" s="252"/>
      <c r="E199" s="93"/>
      <c r="F199" s="252"/>
      <c r="G199" s="93"/>
      <c r="H199" s="86"/>
      <c r="I199" s="86"/>
      <c r="J199" s="86"/>
      <c r="K199" s="86"/>
      <c r="L199" s="86"/>
    </row>
    <row r="200" spans="1:12" hidden="1">
      <c r="A200" s="271"/>
      <c r="B200" s="376"/>
      <c r="C200" s="82"/>
      <c r="D200" s="82"/>
      <c r="E200" s="82"/>
      <c r="F200" s="82"/>
      <c r="G200" s="82"/>
      <c r="H200" s="86"/>
      <c r="I200" s="86"/>
      <c r="J200" s="86"/>
      <c r="K200" s="86"/>
      <c r="L200" s="86"/>
    </row>
    <row r="201" spans="1:12">
      <c r="A201" s="271"/>
      <c r="B201" s="374"/>
      <c r="C201" s="82"/>
      <c r="D201" s="82"/>
      <c r="E201" s="82"/>
      <c r="F201" s="82"/>
      <c r="G201" s="82"/>
      <c r="H201" s="86"/>
      <c r="I201" s="86"/>
      <c r="J201" s="86"/>
      <c r="K201" s="86"/>
      <c r="L201" s="86"/>
    </row>
    <row r="202" spans="1:12" s="32" customFormat="1" ht="12.75" customHeight="1">
      <c r="A202" s="115"/>
      <c r="B202" s="1" t="s">
        <v>229</v>
      </c>
      <c r="G202" s="219" t="s">
        <v>196</v>
      </c>
    </row>
    <row r="203" spans="1:12" ht="12.75" customHeight="1">
      <c r="A203" s="209"/>
      <c r="B203" s="515" t="s">
        <v>0</v>
      </c>
      <c r="C203" s="517" t="s">
        <v>1</v>
      </c>
      <c r="D203" s="518"/>
      <c r="E203" s="518"/>
      <c r="F203" s="518"/>
      <c r="G203" s="518"/>
    </row>
    <row r="204" spans="1:12" ht="24" customHeight="1">
      <c r="A204" s="210"/>
      <c r="B204" s="516"/>
      <c r="C204" s="203">
        <f>$C$6</f>
        <v>44012</v>
      </c>
      <c r="D204" s="203">
        <f>$D$6</f>
        <v>43921</v>
      </c>
      <c r="E204" s="203">
        <f>$E$6</f>
        <v>43830</v>
      </c>
      <c r="F204" s="203">
        <f>$F$6</f>
        <v>43738</v>
      </c>
      <c r="G204" s="203">
        <f>$G$6</f>
        <v>43646</v>
      </c>
    </row>
    <row r="205" spans="1:12">
      <c r="A205" s="271"/>
      <c r="B205" s="41" t="s">
        <v>4</v>
      </c>
      <c r="C205" s="40">
        <v>850.97166481441434</v>
      </c>
      <c r="D205" s="139">
        <v>899.15606043819332</v>
      </c>
      <c r="E205" s="40">
        <v>882.6760747890005</v>
      </c>
      <c r="F205" s="139">
        <v>843.85984747799966</v>
      </c>
      <c r="G205" s="40">
        <v>795.91531095199991</v>
      </c>
      <c r="I205" s="86"/>
      <c r="J205" s="86"/>
      <c r="K205" s="86"/>
      <c r="L205" s="86"/>
    </row>
    <row r="206" spans="1:12">
      <c r="A206" s="271"/>
      <c r="B206" s="41" t="s">
        <v>121</v>
      </c>
      <c r="C206" s="39">
        <v>681.93350631087537</v>
      </c>
      <c r="D206" s="138">
        <v>715.14550394659852</v>
      </c>
      <c r="E206" s="39">
        <v>702.54561614700003</v>
      </c>
      <c r="F206" s="138">
        <v>667.22762460800004</v>
      </c>
      <c r="G206" s="39">
        <v>629.90765917099998</v>
      </c>
      <c r="I206" s="86"/>
      <c r="J206" s="86"/>
      <c r="K206" s="86"/>
      <c r="L206" s="86"/>
    </row>
    <row r="207" spans="1:12">
      <c r="A207" s="271"/>
      <c r="B207" s="82" t="s">
        <v>64</v>
      </c>
      <c r="C207" s="39">
        <v>374.99444774127551</v>
      </c>
      <c r="D207" s="138">
        <v>396.76752900872839</v>
      </c>
      <c r="E207" s="39">
        <v>398.78650919400047</v>
      </c>
      <c r="F207" s="138">
        <v>371.78300233499976</v>
      </c>
      <c r="G207" s="39">
        <v>347.56428170200007</v>
      </c>
      <c r="I207" s="86"/>
      <c r="J207" s="86"/>
      <c r="K207" s="86"/>
      <c r="L207" s="86"/>
    </row>
    <row r="208" spans="1:12">
      <c r="A208" s="271"/>
      <c r="B208" s="101" t="s">
        <v>66</v>
      </c>
      <c r="C208" s="103">
        <v>0.44066619753203751</v>
      </c>
      <c r="D208" s="253">
        <v>0.44126659037961474</v>
      </c>
      <c r="E208" s="103">
        <v>0.45179258913223458</v>
      </c>
      <c r="F208" s="253">
        <v>0.44057434827137282</v>
      </c>
      <c r="G208" s="103">
        <v>0.43668500520020903</v>
      </c>
      <c r="I208" s="86"/>
      <c r="J208" s="86"/>
      <c r="K208" s="86"/>
      <c r="L208" s="86"/>
    </row>
    <row r="209" spans="1:12">
      <c r="A209" s="271"/>
      <c r="B209" s="267" t="s">
        <v>15</v>
      </c>
      <c r="C209" s="39">
        <v>210.2138891018019</v>
      </c>
      <c r="D209" s="138">
        <v>244.14128753998631</v>
      </c>
      <c r="E209" s="39">
        <v>244.84688603900054</v>
      </c>
      <c r="F209" s="138">
        <v>218.56709153699973</v>
      </c>
      <c r="G209" s="39">
        <v>197.63322631100007</v>
      </c>
      <c r="I209" s="86"/>
      <c r="J209" s="86"/>
      <c r="K209" s="86"/>
      <c r="L209" s="86"/>
    </row>
    <row r="210" spans="1:12">
      <c r="A210" s="271"/>
      <c r="B210" s="263" t="s">
        <v>119</v>
      </c>
      <c r="C210" s="39">
        <v>110.68763580612713</v>
      </c>
      <c r="D210" s="138">
        <v>96.862350460294323</v>
      </c>
      <c r="E210" s="39">
        <v>167.42501302600056</v>
      </c>
      <c r="F210" s="138">
        <v>151.48376698699971</v>
      </c>
      <c r="G210" s="39">
        <v>115.63989007100008</v>
      </c>
      <c r="I210" s="86"/>
      <c r="J210" s="86"/>
      <c r="K210" s="86"/>
      <c r="L210" s="86"/>
    </row>
    <row r="211" spans="1:12" hidden="1">
      <c r="A211" s="271"/>
      <c r="B211" s="382" t="s">
        <v>31</v>
      </c>
      <c r="C211" s="39">
        <v>61.089713757107191</v>
      </c>
      <c r="D211" s="138">
        <v>27.685609006979377</v>
      </c>
      <c r="E211" s="39">
        <v>94.563658679999975</v>
      </c>
      <c r="F211" s="138">
        <v>67.70786063700001</v>
      </c>
      <c r="G211" s="39">
        <v>47.958481070017982</v>
      </c>
      <c r="I211" s="86"/>
      <c r="J211" s="86"/>
      <c r="K211" s="86"/>
      <c r="L211" s="86"/>
    </row>
    <row r="212" spans="1:12">
      <c r="A212" s="271"/>
      <c r="B212" s="384" t="s">
        <v>264</v>
      </c>
      <c r="C212" s="390">
        <v>49.597922049019942</v>
      </c>
      <c r="D212" s="391">
        <v>69.176741453314946</v>
      </c>
      <c r="E212" s="390">
        <v>72.861354346000581</v>
      </c>
      <c r="F212" s="391">
        <v>83.775906349999701</v>
      </c>
      <c r="G212" s="390">
        <v>67.6814090009821</v>
      </c>
      <c r="I212" s="86"/>
      <c r="J212" s="86"/>
      <c r="K212" s="86"/>
      <c r="L212" s="86"/>
    </row>
    <row r="213" spans="1:12">
      <c r="A213" s="271"/>
      <c r="B213" s="383" t="s">
        <v>260</v>
      </c>
      <c r="C213" s="39">
        <v>28.727577000006619</v>
      </c>
      <c r="D213" s="138">
        <v>37.504511999986178</v>
      </c>
      <c r="E213" s="39">
        <v>37.218688999996473</v>
      </c>
      <c r="F213" s="138">
        <v>40.336248000007487</v>
      </c>
      <c r="G213" s="39">
        <v>25.983715</v>
      </c>
      <c r="I213" s="86"/>
      <c r="J213" s="86"/>
      <c r="K213" s="86"/>
      <c r="L213" s="86"/>
    </row>
    <row r="214" spans="1:12">
      <c r="A214" s="271"/>
      <c r="B214" s="385" t="s">
        <v>261</v>
      </c>
      <c r="C214" s="390">
        <v>20.870345049013324</v>
      </c>
      <c r="D214" s="391">
        <v>31.672229453328768</v>
      </c>
      <c r="E214" s="390">
        <v>35.642665346004108</v>
      </c>
      <c r="F214" s="391">
        <v>43.439658349992214</v>
      </c>
      <c r="G214" s="390">
        <v>41.697694000982096</v>
      </c>
      <c r="I214" s="86"/>
      <c r="J214" s="86"/>
      <c r="K214" s="86"/>
      <c r="L214" s="86"/>
    </row>
    <row r="215" spans="1:12">
      <c r="A215" s="271"/>
      <c r="B215" s="79" t="s">
        <v>60</v>
      </c>
      <c r="C215" s="92">
        <v>66</v>
      </c>
      <c r="D215" s="136">
        <v>246.24941945480029</v>
      </c>
      <c r="E215" s="92">
        <v>150.3378727636684</v>
      </c>
      <c r="F215" s="136">
        <v>147.29636492040794</v>
      </c>
      <c r="G215" s="92">
        <v>99.366206170051598</v>
      </c>
      <c r="I215" s="86"/>
      <c r="J215" s="86"/>
      <c r="K215" s="86"/>
      <c r="L215" s="86"/>
    </row>
    <row r="216" spans="1:12">
      <c r="A216" s="271"/>
      <c r="B216" s="79" t="s">
        <v>61</v>
      </c>
      <c r="C216" s="92">
        <v>308.99444774127551</v>
      </c>
      <c r="D216" s="136">
        <v>150.5181095539281</v>
      </c>
      <c r="E216" s="92">
        <v>248.44863643033207</v>
      </c>
      <c r="F216" s="136">
        <v>224.48663741459183</v>
      </c>
      <c r="G216" s="92">
        <v>248.19807553194846</v>
      </c>
      <c r="I216" s="86"/>
      <c r="J216" s="86"/>
      <c r="K216" s="86"/>
      <c r="L216" s="86"/>
    </row>
    <row r="217" spans="1:12">
      <c r="A217" s="271"/>
      <c r="B217" s="135" t="s">
        <v>70</v>
      </c>
      <c r="C217" s="93">
        <v>8336.0698321400887</v>
      </c>
      <c r="D217" s="252">
        <v>8279.5612133012091</v>
      </c>
      <c r="E217" s="93">
        <v>8498.2320460305345</v>
      </c>
      <c r="F217" s="252">
        <v>8306.3618622721879</v>
      </c>
      <c r="G217" s="93">
        <v>8253.933169705404</v>
      </c>
      <c r="H217" s="86"/>
      <c r="I217" s="86"/>
      <c r="J217" s="86"/>
      <c r="K217" s="86"/>
      <c r="L217" s="86"/>
    </row>
    <row r="218" spans="1:12" ht="29.25" customHeight="1">
      <c r="B218" s="519"/>
      <c r="C218" s="519"/>
      <c r="D218" s="519"/>
      <c r="E218" s="519"/>
      <c r="F218" s="519"/>
      <c r="G218" s="519"/>
    </row>
    <row r="219" spans="1:12" hidden="1">
      <c r="B219" s="373"/>
      <c r="C219" s="373"/>
      <c r="D219" s="373"/>
      <c r="E219" s="373"/>
      <c r="F219" s="373"/>
      <c r="G219" s="373"/>
    </row>
    <row r="220" spans="1:12" s="32" customFormat="1" ht="12.75" hidden="1" customHeight="1">
      <c r="A220" s="115"/>
      <c r="B220" s="1"/>
      <c r="G220" s="219"/>
    </row>
    <row r="221" spans="1:12" ht="12.75" hidden="1" customHeight="1">
      <c r="A221" s="209"/>
      <c r="B221" s="515"/>
      <c r="C221" s="517"/>
      <c r="D221" s="518"/>
      <c r="E221" s="518"/>
      <c r="F221" s="518"/>
      <c r="G221" s="518"/>
    </row>
    <row r="222" spans="1:12" ht="24" hidden="1" customHeight="1">
      <c r="A222" s="210"/>
      <c r="B222" s="516"/>
      <c r="C222" s="203"/>
      <c r="D222" s="203"/>
      <c r="E222" s="203"/>
      <c r="F222" s="203"/>
      <c r="G222" s="203"/>
    </row>
    <row r="223" spans="1:12" hidden="1">
      <c r="A223" s="271"/>
      <c r="B223" s="41"/>
      <c r="C223" s="40"/>
      <c r="D223" s="139"/>
      <c r="E223" s="40"/>
      <c r="F223" s="139"/>
      <c r="G223" s="40"/>
      <c r="I223" s="86"/>
      <c r="J223" s="86"/>
      <c r="K223" s="86"/>
      <c r="L223" s="86"/>
    </row>
    <row r="224" spans="1:12" hidden="1">
      <c r="A224" s="271"/>
      <c r="B224" s="41"/>
      <c r="C224" s="39"/>
      <c r="D224" s="138"/>
      <c r="E224" s="39"/>
      <c r="F224" s="138"/>
      <c r="G224" s="39"/>
      <c r="I224" s="86"/>
      <c r="J224" s="86"/>
      <c r="K224" s="86"/>
      <c r="L224" s="86"/>
    </row>
    <row r="225" spans="1:12" hidden="1">
      <c r="A225" s="271"/>
      <c r="B225" s="82"/>
      <c r="C225" s="39"/>
      <c r="D225" s="138"/>
      <c r="E225" s="39"/>
      <c r="F225" s="138"/>
      <c r="G225" s="39"/>
      <c r="I225" s="86"/>
      <c r="J225" s="86"/>
      <c r="K225" s="86"/>
      <c r="L225" s="86"/>
    </row>
    <row r="226" spans="1:12" hidden="1">
      <c r="A226" s="271"/>
      <c r="B226" s="101"/>
      <c r="C226" s="103"/>
      <c r="D226" s="253"/>
      <c r="E226" s="103"/>
      <c r="F226" s="253"/>
      <c r="G226" s="103"/>
      <c r="I226" s="86"/>
      <c r="J226" s="86"/>
      <c r="K226" s="86"/>
      <c r="L226" s="86"/>
    </row>
    <row r="227" spans="1:12" hidden="1">
      <c r="A227" s="271"/>
      <c r="B227" s="267"/>
      <c r="C227" s="39"/>
      <c r="D227" s="138"/>
      <c r="E227" s="39"/>
      <c r="F227" s="138"/>
      <c r="G227" s="39"/>
      <c r="I227" s="86"/>
      <c r="J227" s="86"/>
      <c r="K227" s="86"/>
      <c r="L227" s="86"/>
    </row>
    <row r="228" spans="1:12" hidden="1">
      <c r="A228" s="271"/>
      <c r="B228" s="263"/>
      <c r="C228" s="39"/>
      <c r="D228" s="138"/>
      <c r="E228" s="39"/>
      <c r="F228" s="138"/>
      <c r="G228" s="39"/>
      <c r="I228" s="86"/>
      <c r="J228" s="86"/>
      <c r="K228" s="86"/>
      <c r="L228" s="86"/>
    </row>
    <row r="229" spans="1:12" ht="11.25" hidden="1" customHeight="1">
      <c r="A229" s="271"/>
      <c r="B229" s="382"/>
      <c r="C229" s="39"/>
      <c r="D229" s="138"/>
      <c r="E229" s="39"/>
      <c r="F229" s="138"/>
      <c r="G229" s="39"/>
      <c r="I229" s="86"/>
      <c r="J229" s="86"/>
      <c r="K229" s="86"/>
      <c r="L229" s="86"/>
    </row>
    <row r="230" spans="1:12" hidden="1">
      <c r="A230" s="271"/>
      <c r="B230" s="384"/>
      <c r="C230" s="390"/>
      <c r="D230" s="391"/>
      <c r="E230" s="390"/>
      <c r="F230" s="391"/>
      <c r="G230" s="390"/>
      <c r="I230" s="86"/>
      <c r="J230" s="86"/>
      <c r="K230" s="86"/>
      <c r="L230" s="86"/>
    </row>
    <row r="231" spans="1:12" hidden="1">
      <c r="A231" s="271"/>
      <c r="B231" s="383"/>
      <c r="C231" s="39"/>
      <c r="D231" s="138"/>
      <c r="E231" s="39"/>
      <c r="F231" s="138"/>
      <c r="G231" s="39"/>
      <c r="I231" s="86"/>
      <c r="J231" s="86"/>
      <c r="K231" s="86"/>
      <c r="L231" s="86"/>
    </row>
    <row r="232" spans="1:12" hidden="1">
      <c r="A232" s="271"/>
      <c r="B232" s="385"/>
      <c r="C232" s="390"/>
      <c r="D232" s="391"/>
      <c r="E232" s="390"/>
      <c r="F232" s="391"/>
      <c r="G232" s="390"/>
      <c r="I232" s="86"/>
      <c r="J232" s="86"/>
      <c r="K232" s="86"/>
      <c r="L232" s="86"/>
    </row>
    <row r="233" spans="1:12" hidden="1">
      <c r="A233" s="271"/>
      <c r="B233" s="79"/>
      <c r="C233" s="92"/>
      <c r="D233" s="136"/>
      <c r="E233" s="92"/>
      <c r="F233" s="136"/>
      <c r="G233" s="92"/>
      <c r="I233" s="86"/>
      <c r="J233" s="86"/>
      <c r="K233" s="86"/>
      <c r="L233" s="86"/>
    </row>
    <row r="234" spans="1:12" hidden="1">
      <c r="A234" s="271"/>
      <c r="B234" s="79"/>
      <c r="C234" s="92"/>
      <c r="D234" s="136"/>
      <c r="E234" s="92"/>
      <c r="F234" s="136"/>
      <c r="G234" s="92"/>
      <c r="I234" s="86"/>
      <c r="J234" s="86"/>
      <c r="K234" s="86"/>
      <c r="L234" s="86"/>
    </row>
    <row r="235" spans="1:12" hidden="1">
      <c r="A235" s="271"/>
      <c r="B235" s="135"/>
      <c r="C235" s="93"/>
      <c r="D235" s="252"/>
      <c r="E235" s="93"/>
      <c r="F235" s="252"/>
      <c r="G235" s="93"/>
      <c r="H235" s="86"/>
      <c r="I235" s="86"/>
      <c r="J235" s="86"/>
      <c r="K235" s="86"/>
      <c r="L235" s="86"/>
    </row>
    <row r="236" spans="1:12" hidden="1">
      <c r="B236" s="376"/>
      <c r="F236" s="83"/>
    </row>
    <row r="237" spans="1:12">
      <c r="B237" s="375"/>
    </row>
    <row r="238" spans="1:12" s="32" customFormat="1" ht="12.75" customHeight="1">
      <c r="A238" s="115"/>
      <c r="B238" s="1" t="s">
        <v>230</v>
      </c>
      <c r="G238" s="219" t="s">
        <v>196</v>
      </c>
    </row>
    <row r="239" spans="1:12" ht="12.75" customHeight="1">
      <c r="A239" s="209"/>
      <c r="B239" s="515" t="s">
        <v>0</v>
      </c>
      <c r="C239" s="517" t="s">
        <v>1</v>
      </c>
      <c r="D239" s="518"/>
      <c r="E239" s="518"/>
      <c r="F239" s="518"/>
      <c r="G239" s="518"/>
    </row>
    <row r="240" spans="1:12" ht="24" customHeight="1">
      <c r="A240" s="210"/>
      <c r="B240" s="516"/>
      <c r="C240" s="203">
        <f>$C$6</f>
        <v>44012</v>
      </c>
      <c r="D240" s="203">
        <f>$D$6</f>
        <v>43921</v>
      </c>
      <c r="E240" s="203">
        <f>$E$6</f>
        <v>43830</v>
      </c>
      <c r="F240" s="203">
        <f>$F$6</f>
        <v>43738</v>
      </c>
      <c r="G240" s="203">
        <f>$G$6</f>
        <v>43646</v>
      </c>
    </row>
    <row r="241" spans="1:12">
      <c r="A241" s="271"/>
      <c r="B241" s="2" t="s">
        <v>4</v>
      </c>
      <c r="C241" s="40">
        <v>855.53392043424913</v>
      </c>
      <c r="D241" s="139">
        <v>869.92417560179229</v>
      </c>
      <c r="E241" s="40">
        <v>845.21068614014803</v>
      </c>
      <c r="F241" s="139">
        <v>805.19030826085987</v>
      </c>
      <c r="G241" s="40">
        <v>757.18464576130134</v>
      </c>
      <c r="I241" s="86"/>
      <c r="J241" s="86"/>
      <c r="K241" s="86"/>
      <c r="L241" s="86"/>
    </row>
    <row r="242" spans="1:12">
      <c r="A242" s="271"/>
      <c r="B242" s="41" t="s">
        <v>121</v>
      </c>
      <c r="C242" s="39">
        <v>685.39367185120079</v>
      </c>
      <c r="D242" s="138">
        <v>691.88871928115839</v>
      </c>
      <c r="E242" s="39">
        <v>672.77619838507837</v>
      </c>
      <c r="F242" s="138">
        <v>636.28056482010948</v>
      </c>
      <c r="G242" s="39">
        <v>599.05970092924713</v>
      </c>
      <c r="I242" s="86"/>
      <c r="J242" s="86"/>
      <c r="K242" s="86"/>
      <c r="L242" s="86"/>
    </row>
    <row r="243" spans="1:12">
      <c r="A243" s="271"/>
      <c r="B243" s="32" t="s">
        <v>64</v>
      </c>
      <c r="C243" s="39">
        <v>376.5451130664037</v>
      </c>
      <c r="D243" s="138">
        <v>381.76348001009814</v>
      </c>
      <c r="E243" s="39">
        <v>379.57544236092417</v>
      </c>
      <c r="F243" s="138">
        <v>352.59015551171285</v>
      </c>
      <c r="G243" s="39">
        <v>328.66791198165924</v>
      </c>
      <c r="I243" s="86"/>
      <c r="J243" s="86"/>
      <c r="K243" s="86"/>
      <c r="L243" s="86"/>
    </row>
    <row r="244" spans="1:12">
      <c r="A244" s="271"/>
      <c r="B244" s="101" t="s">
        <v>66</v>
      </c>
      <c r="C244" s="103">
        <v>0.44012879451381443</v>
      </c>
      <c r="D244" s="253">
        <v>0.43884684518165445</v>
      </c>
      <c r="E244" s="103">
        <v>0.44908973417544457</v>
      </c>
      <c r="F244" s="253">
        <v>0.43789667100350044</v>
      </c>
      <c r="G244" s="103">
        <v>0.43406573789039848</v>
      </c>
      <c r="I244" s="86"/>
      <c r="J244" s="86"/>
      <c r="K244" s="86"/>
      <c r="L244" s="86"/>
    </row>
    <row r="245" spans="1:12">
      <c r="A245" s="271"/>
      <c r="B245" s="267" t="s">
        <v>15</v>
      </c>
      <c r="C245" s="39">
        <v>210.91706307580964</v>
      </c>
      <c r="D245" s="138">
        <v>233.24892346613623</v>
      </c>
      <c r="E245" s="39">
        <v>231.1259019136958</v>
      </c>
      <c r="F245" s="138">
        <v>205.27081597086232</v>
      </c>
      <c r="G245" s="39">
        <v>185.15152701444634</v>
      </c>
      <c r="I245" s="86"/>
      <c r="J245" s="86"/>
      <c r="K245" s="86"/>
      <c r="L245" s="86"/>
    </row>
    <row r="246" spans="1:12">
      <c r="A246" s="271"/>
      <c r="B246" s="267" t="s">
        <v>119</v>
      </c>
      <c r="C246" s="39">
        <v>134.09169074506715</v>
      </c>
      <c r="D246" s="138">
        <v>162.56741025942691</v>
      </c>
      <c r="E246" s="39">
        <v>159.20308578648104</v>
      </c>
      <c r="F246" s="138">
        <v>128.21748532439835</v>
      </c>
      <c r="G246" s="39">
        <v>107.10580869879958</v>
      </c>
      <c r="I246" s="86"/>
      <c r="J246" s="86"/>
      <c r="K246" s="86"/>
      <c r="L246" s="86"/>
    </row>
    <row r="247" spans="1:12">
      <c r="A247" s="271"/>
      <c r="B247" s="79" t="s">
        <v>60</v>
      </c>
      <c r="C247" s="92">
        <v>66</v>
      </c>
      <c r="D247" s="136">
        <v>246.24941945480029</v>
      </c>
      <c r="E247" s="92">
        <v>150.3378727636684</v>
      </c>
      <c r="F247" s="136">
        <v>147.29636492040794</v>
      </c>
      <c r="G247" s="92">
        <v>99.366206170051598</v>
      </c>
      <c r="I247" s="86"/>
      <c r="J247" s="86"/>
      <c r="K247" s="86"/>
      <c r="L247" s="86"/>
    </row>
    <row r="248" spans="1:12">
      <c r="A248" s="271"/>
      <c r="B248" s="79" t="s">
        <v>61</v>
      </c>
      <c r="C248" s="92">
        <v>310.5451130664037</v>
      </c>
      <c r="D248" s="136">
        <v>135.51406055529785</v>
      </c>
      <c r="E248" s="92">
        <v>229.23756959725577</v>
      </c>
      <c r="F248" s="136">
        <v>205.29379059130491</v>
      </c>
      <c r="G248" s="92">
        <v>229.30170581160763</v>
      </c>
      <c r="I248" s="86"/>
      <c r="J248" s="86"/>
      <c r="K248" s="86"/>
      <c r="L248" s="86"/>
    </row>
    <row r="249" spans="1:12">
      <c r="A249" s="271"/>
      <c r="B249" s="135" t="s">
        <v>70</v>
      </c>
      <c r="C249" s="93">
        <v>8336.0698321400887</v>
      </c>
      <c r="D249" s="252">
        <v>8279.5612133012091</v>
      </c>
      <c r="E249" s="93">
        <v>8498.3242894944869</v>
      </c>
      <c r="F249" s="252">
        <v>8306.1795049299308</v>
      </c>
      <c r="G249" s="93">
        <v>8253.9193124301128</v>
      </c>
      <c r="H249" s="86"/>
      <c r="I249" s="86"/>
      <c r="J249" s="86"/>
      <c r="K249" s="86"/>
      <c r="L249" s="86"/>
    </row>
    <row r="250" spans="1:12" ht="23.25" customHeight="1">
      <c r="B250" s="524" t="s">
        <v>327</v>
      </c>
      <c r="C250" s="524"/>
      <c r="D250" s="524"/>
      <c r="E250" s="524"/>
      <c r="F250" s="524"/>
      <c r="G250" s="524"/>
    </row>
    <row r="251" spans="1:12" ht="26.25" customHeight="1">
      <c r="B251" s="519"/>
      <c r="C251" s="519"/>
      <c r="D251" s="519"/>
      <c r="E251" s="519"/>
      <c r="F251" s="519"/>
      <c r="G251" s="519"/>
    </row>
    <row r="252" spans="1:12">
      <c r="B252" s="373"/>
      <c r="C252" s="373"/>
      <c r="D252" s="373"/>
      <c r="E252" s="373"/>
      <c r="F252" s="373"/>
      <c r="G252" s="373"/>
    </row>
    <row r="253" spans="1:12" s="32" customFormat="1" ht="12.75" hidden="1" customHeight="1">
      <c r="A253" s="115"/>
      <c r="B253" s="1"/>
      <c r="G253" s="219"/>
    </row>
    <row r="254" spans="1:12" ht="12.75" hidden="1" customHeight="1">
      <c r="A254" s="209"/>
      <c r="B254" s="515"/>
      <c r="C254" s="517"/>
      <c r="D254" s="518"/>
      <c r="E254" s="518"/>
      <c r="F254" s="518"/>
      <c r="G254" s="518"/>
    </row>
    <row r="255" spans="1:12" ht="24" hidden="1" customHeight="1">
      <c r="A255" s="210"/>
      <c r="B255" s="516"/>
      <c r="C255" s="203"/>
      <c r="D255" s="203"/>
      <c r="E255" s="203"/>
      <c r="F255" s="203"/>
      <c r="G255" s="203"/>
    </row>
    <row r="256" spans="1:12" hidden="1">
      <c r="A256" s="271"/>
      <c r="C256" s="40"/>
      <c r="D256" s="139"/>
      <c r="E256" s="40"/>
      <c r="F256" s="139"/>
      <c r="G256" s="40"/>
      <c r="I256" s="86"/>
      <c r="J256" s="86"/>
      <c r="K256" s="86"/>
      <c r="L256" s="86"/>
    </row>
    <row r="257" spans="1:12" hidden="1">
      <c r="A257" s="271"/>
      <c r="B257" s="41"/>
      <c r="C257" s="39"/>
      <c r="D257" s="138"/>
      <c r="E257" s="39"/>
      <c r="F257" s="138"/>
      <c r="G257" s="39"/>
      <c r="I257" s="86"/>
      <c r="J257" s="86"/>
      <c r="K257" s="86"/>
      <c r="L257" s="86"/>
    </row>
    <row r="258" spans="1:12" hidden="1">
      <c r="A258" s="271"/>
      <c r="B258" s="32"/>
      <c r="C258" s="39"/>
      <c r="D258" s="138"/>
      <c r="E258" s="39"/>
      <c r="F258" s="138"/>
      <c r="G258" s="39"/>
      <c r="I258" s="86"/>
      <c r="J258" s="86"/>
      <c r="K258" s="86"/>
      <c r="L258" s="86"/>
    </row>
    <row r="259" spans="1:12" hidden="1">
      <c r="A259" s="271"/>
      <c r="B259" s="101"/>
      <c r="C259" s="103"/>
      <c r="D259" s="253"/>
      <c r="E259" s="103"/>
      <c r="F259" s="253"/>
      <c r="G259" s="103"/>
      <c r="I259" s="86"/>
      <c r="J259" s="86"/>
      <c r="K259" s="86"/>
      <c r="L259" s="86"/>
    </row>
    <row r="260" spans="1:12" hidden="1">
      <c r="A260" s="271"/>
      <c r="B260" s="267"/>
      <c r="C260" s="39"/>
      <c r="D260" s="138"/>
      <c r="E260" s="39"/>
      <c r="F260" s="138"/>
      <c r="G260" s="39"/>
      <c r="I260" s="86"/>
      <c r="J260" s="86"/>
      <c r="K260" s="86"/>
      <c r="L260" s="86"/>
    </row>
    <row r="261" spans="1:12" hidden="1">
      <c r="A261" s="271"/>
      <c r="B261" s="267"/>
      <c r="C261" s="39"/>
      <c r="D261" s="138"/>
      <c r="E261" s="39"/>
      <c r="F261" s="138"/>
      <c r="G261" s="39"/>
      <c r="I261" s="86"/>
      <c r="J261" s="86"/>
      <c r="K261" s="86"/>
      <c r="L261" s="86"/>
    </row>
    <row r="262" spans="1:12" hidden="1">
      <c r="A262" s="271"/>
      <c r="B262" s="79"/>
      <c r="C262" s="92"/>
      <c r="D262" s="136"/>
      <c r="E262" s="92"/>
      <c r="F262" s="136"/>
      <c r="G262" s="92"/>
      <c r="I262" s="86"/>
      <c r="J262" s="86"/>
      <c r="K262" s="86"/>
      <c r="L262" s="86"/>
    </row>
    <row r="263" spans="1:12" hidden="1">
      <c r="A263" s="271"/>
      <c r="B263" s="79"/>
      <c r="C263" s="92"/>
      <c r="D263" s="136"/>
      <c r="E263" s="92"/>
      <c r="F263" s="136"/>
      <c r="G263" s="92"/>
      <c r="I263" s="86"/>
      <c r="J263" s="86"/>
      <c r="K263" s="86"/>
      <c r="L263" s="86"/>
    </row>
    <row r="264" spans="1:12" hidden="1">
      <c r="A264" s="271"/>
      <c r="B264" s="135"/>
      <c r="C264" s="93"/>
      <c r="D264" s="252"/>
      <c r="E264" s="93"/>
      <c r="F264" s="252"/>
      <c r="G264" s="93"/>
      <c r="H264" s="86"/>
      <c r="I264" s="86"/>
      <c r="J264" s="86"/>
      <c r="K264" s="86"/>
      <c r="L264" s="86"/>
    </row>
    <row r="265" spans="1:12" ht="16.5" hidden="1" customHeight="1">
      <c r="B265" s="525"/>
      <c r="C265" s="525"/>
      <c r="D265" s="525"/>
      <c r="E265" s="525"/>
      <c r="F265" s="525"/>
      <c r="G265" s="525"/>
    </row>
    <row r="266" spans="1:12">
      <c r="B266" s="376"/>
    </row>
  </sheetData>
  <mergeCells count="47">
    <mergeCell ref="B130:G130"/>
    <mergeCell ref="B163:G163"/>
    <mergeCell ref="B26:G26"/>
    <mergeCell ref="B46:G46"/>
    <mergeCell ref="B64:G64"/>
    <mergeCell ref="B91:G91"/>
    <mergeCell ref="B103:G103"/>
    <mergeCell ref="B94:B95"/>
    <mergeCell ref="C120:G120"/>
    <mergeCell ref="C136:G136"/>
    <mergeCell ref="B78:G78"/>
    <mergeCell ref="B251:G251"/>
    <mergeCell ref="B250:G250"/>
    <mergeCell ref="B265:G265"/>
    <mergeCell ref="B239:B240"/>
    <mergeCell ref="C239:G239"/>
    <mergeCell ref="B254:B255"/>
    <mergeCell ref="C254:G254"/>
    <mergeCell ref="C221:G221"/>
    <mergeCell ref="B185:B186"/>
    <mergeCell ref="C185:G185"/>
    <mergeCell ref="B136:B137"/>
    <mergeCell ref="B167:B168"/>
    <mergeCell ref="C167:G167"/>
    <mergeCell ref="C203:G203"/>
    <mergeCell ref="B182:G182"/>
    <mergeCell ref="B148:B149"/>
    <mergeCell ref="C148:G148"/>
    <mergeCell ref="B203:B204"/>
    <mergeCell ref="B221:B222"/>
    <mergeCell ref="B218:G218"/>
    <mergeCell ref="B144:G144"/>
    <mergeCell ref="B5:B6"/>
    <mergeCell ref="B108:B109"/>
    <mergeCell ref="B120:B121"/>
    <mergeCell ref="B82:B83"/>
    <mergeCell ref="C5:G5"/>
    <mergeCell ref="C69:G69"/>
    <mergeCell ref="C82:G82"/>
    <mergeCell ref="C94:G94"/>
    <mergeCell ref="C108:G108"/>
    <mergeCell ref="B31:B32"/>
    <mergeCell ref="C31:G31"/>
    <mergeCell ref="B49:B50"/>
    <mergeCell ref="C49:G49"/>
    <mergeCell ref="B69:B70"/>
    <mergeCell ref="B117:G117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9" orientation="portrait" r:id="rId1"/>
  <headerFooter alignWithMargins="0">
    <oddFooter>Page &amp;P of &amp;N</oddFooter>
  </headerFooter>
  <rowBreaks count="3" manualBreakCount="3">
    <brk id="78" max="7" man="1"/>
    <brk id="145" max="7" man="1"/>
    <brk id="219" max="7" man="1"/>
  </rowBreaks>
  <colBreaks count="1" manualBreakCount="1">
    <brk id="8" max="1048575" man="1"/>
  </colBreaks>
  <ignoredErrors>
    <ignoredError sqref="A1:XFD2 A267:XFD1048576 A26 H20:XFD25 A46 H42:XFD42 H43:J43 H44:XFD45 A65:XFD70 H60:XFD63 A79:XFD79 B71:B77 A92:XFD95 B84:B90 H84:XFD90 A104:XFD105 B96:B102 H96:XFD102 A117 B110:B116 H110:XFD116 A131:XFD131 B122:B129 H122:XFD129 A145:XFD145 A164 C164:XFD164 L43:XFD43 A119:XFD121 A118 C118:XFD118 A4:XFD5 A3 C3:XFD3 A28:XFD28 A27 C27:XFD27 A30:XFD32 A29 C29:XFD29 A48:XFD50 A47 C47:XFD47 A81:XFD83 A80 C80:XFD80 A107:XFD109 A106 C106:XFD106 A165:XFD165 A78 H71:XFD78 H7:XFD12 H33:XFD38 H51:XFD56 A6:B6 H6:XFD6 H26:XFD26 H46:XFD46 A64 H64:XFD64 A91 H91:XFD91 A103 H103:XFD103 H117:XFD117 A130 H130:XFD1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view="pageBreakPreview" zoomScaleNormal="100" zoomScaleSheetLayoutView="100" workbookViewId="0"/>
  </sheetViews>
  <sheetFormatPr defaultRowHeight="11.25" outlineLevelRow="1"/>
  <cols>
    <col min="1" max="1" width="9.140625" style="2"/>
    <col min="2" max="2" width="34.7109375" style="2" bestFit="1" customWidth="1"/>
    <col min="3" max="7" width="11.5703125" style="2" customWidth="1"/>
    <col min="8" max="8" width="2" style="2" customWidth="1"/>
    <col min="9" max="16384" width="9.140625" style="2"/>
  </cols>
  <sheetData>
    <row r="1" spans="1:15">
      <c r="A1" s="266" t="s">
        <v>13</v>
      </c>
    </row>
    <row r="3" spans="1:15" ht="12.6" customHeight="1">
      <c r="A3" s="262">
        <v>5</v>
      </c>
      <c r="B3" s="1" t="s">
        <v>57</v>
      </c>
      <c r="C3" s="1"/>
      <c r="D3" s="1"/>
      <c r="E3" s="1"/>
      <c r="F3" s="1"/>
      <c r="G3" s="1"/>
    </row>
    <row r="4" spans="1:15" ht="12.6" customHeight="1">
      <c r="B4" s="1"/>
      <c r="C4" s="1"/>
      <c r="D4" s="1"/>
      <c r="E4" s="1"/>
      <c r="F4" s="1"/>
      <c r="G4" s="1"/>
    </row>
    <row r="5" spans="1:15" ht="12.6" customHeight="1">
      <c r="A5" s="26">
        <v>5.0999999999999996</v>
      </c>
      <c r="B5" s="1" t="s">
        <v>107</v>
      </c>
      <c r="C5" s="1"/>
      <c r="D5" s="1"/>
      <c r="E5" s="1"/>
      <c r="F5" s="1"/>
      <c r="G5" s="1"/>
    </row>
    <row r="6" spans="1:15" ht="12.6" customHeight="1">
      <c r="B6" s="1"/>
      <c r="C6" s="1"/>
      <c r="D6" s="1"/>
      <c r="E6" s="1"/>
      <c r="F6" s="1"/>
      <c r="G6" s="1"/>
    </row>
    <row r="7" spans="1:15" ht="12.6" customHeight="1">
      <c r="A7" s="26" t="s">
        <v>74</v>
      </c>
      <c r="B7" s="1" t="s">
        <v>2</v>
      </c>
      <c r="C7" s="1"/>
      <c r="D7" s="1"/>
      <c r="E7" s="1"/>
      <c r="F7" s="1"/>
      <c r="G7" s="1"/>
      <c r="J7" s="1"/>
    </row>
    <row r="8" spans="1:15" ht="12.6" customHeight="1">
      <c r="A8" s="27"/>
      <c r="G8" s="3" t="str">
        <f>'Trends file-4'!G4</f>
        <v>Amount in Rs Mn, except ratios</v>
      </c>
      <c r="H8" s="3"/>
      <c r="N8" s="3"/>
    </row>
    <row r="9" spans="1:15" s="207" customFormat="1" ht="12.6" customHeight="1">
      <c r="A9" s="208"/>
      <c r="B9" s="529" t="s">
        <v>0</v>
      </c>
      <c r="C9" s="527" t="s">
        <v>1</v>
      </c>
      <c r="D9" s="528"/>
      <c r="E9" s="528"/>
      <c r="F9" s="528"/>
      <c r="G9" s="528"/>
      <c r="H9" s="330"/>
      <c r="J9" s="526"/>
      <c r="K9" s="526"/>
      <c r="L9" s="526"/>
      <c r="M9" s="526"/>
      <c r="N9" s="526"/>
    </row>
    <row r="10" spans="1:15" s="207" customFormat="1" ht="24.95" customHeight="1">
      <c r="A10" s="208"/>
      <c r="B10" s="529"/>
      <c r="C10" s="203">
        <f>'Trends file-1'!C8</f>
        <v>44012</v>
      </c>
      <c r="D10" s="203">
        <f>'Trends file-1'!D8</f>
        <v>43921</v>
      </c>
      <c r="E10" s="203">
        <f>'Trends file-1'!E8</f>
        <v>43830</v>
      </c>
      <c r="F10" s="203">
        <f>'Trends file-1'!F8</f>
        <v>43738</v>
      </c>
      <c r="G10" s="203">
        <f>'Trends file-1'!G8</f>
        <v>43646</v>
      </c>
      <c r="H10" s="330"/>
      <c r="I10" s="330"/>
      <c r="K10" s="8"/>
      <c r="L10" s="8"/>
      <c r="M10" s="8"/>
      <c r="N10" s="8"/>
      <c r="O10" s="8"/>
    </row>
    <row r="11" spans="1:15" ht="12.6" customHeight="1">
      <c r="A11" s="272"/>
      <c r="B11" s="2" t="s">
        <v>5</v>
      </c>
      <c r="C11" s="178">
        <v>23157.279039621011</v>
      </c>
      <c r="D11" s="204">
        <v>23087.204413352007</v>
      </c>
      <c r="E11" s="178">
        <v>22067.228937402</v>
      </c>
      <c r="F11" s="204">
        <v>21904.170273603002</v>
      </c>
      <c r="G11" s="178">
        <v>21508.224196657993</v>
      </c>
      <c r="H11" s="5"/>
      <c r="I11" s="5"/>
      <c r="J11" s="5"/>
      <c r="K11" s="5"/>
      <c r="L11" s="5"/>
      <c r="M11" s="5"/>
      <c r="N11" s="5"/>
      <c r="O11" s="5"/>
    </row>
    <row r="12" spans="1:15" ht="24.95" customHeight="1">
      <c r="A12" s="273"/>
      <c r="B12" s="6" t="s">
        <v>6</v>
      </c>
      <c r="C12" s="179">
        <v>16265.487976723</v>
      </c>
      <c r="D12" s="254">
        <v>16352.421276547</v>
      </c>
      <c r="E12" s="179">
        <v>14368.119357454998</v>
      </c>
      <c r="F12" s="254">
        <v>13251.236363331001</v>
      </c>
      <c r="G12" s="179">
        <v>14595.208193715</v>
      </c>
      <c r="H12" s="5"/>
      <c r="I12" s="5"/>
      <c r="J12" s="5"/>
      <c r="K12" s="5"/>
      <c r="L12" s="5"/>
      <c r="M12" s="5"/>
      <c r="N12" s="5"/>
      <c r="O12" s="5"/>
    </row>
    <row r="13" spans="1:15" ht="12.6" customHeight="1">
      <c r="A13" s="272"/>
      <c r="B13" s="2" t="s">
        <v>7</v>
      </c>
      <c r="C13" s="180">
        <v>39181.019023526009</v>
      </c>
      <c r="D13" s="205">
        <v>40627.326631992037</v>
      </c>
      <c r="E13" s="180">
        <v>37710.255608909982</v>
      </c>
      <c r="F13" s="205">
        <v>38626.983640633</v>
      </c>
      <c r="G13" s="180">
        <v>36697.234953210005</v>
      </c>
      <c r="H13" s="5"/>
      <c r="I13" s="5"/>
      <c r="J13" s="5"/>
      <c r="K13" s="5"/>
      <c r="L13" s="5"/>
      <c r="M13" s="5"/>
      <c r="N13" s="5"/>
      <c r="O13" s="5"/>
    </row>
    <row r="14" spans="1:15" ht="12.6" customHeight="1">
      <c r="A14" s="272"/>
      <c r="B14" s="2" t="s">
        <v>62</v>
      </c>
      <c r="C14" s="180">
        <v>1002.9837854709999</v>
      </c>
      <c r="D14" s="205">
        <v>947.92256911799996</v>
      </c>
      <c r="E14" s="180">
        <v>769.61472262999996</v>
      </c>
      <c r="F14" s="205">
        <v>1046.7463357920001</v>
      </c>
      <c r="G14" s="180">
        <v>268.28553887499999</v>
      </c>
      <c r="H14" s="5"/>
      <c r="I14" s="5"/>
      <c r="J14" s="5"/>
      <c r="K14" s="5"/>
      <c r="L14" s="5"/>
      <c r="M14" s="5"/>
      <c r="N14" s="5"/>
      <c r="O14" s="5"/>
    </row>
    <row r="15" spans="1:15" ht="12.6" customHeight="1">
      <c r="A15" s="272"/>
      <c r="B15" s="2" t="s">
        <v>8</v>
      </c>
      <c r="C15" s="180">
        <v>6727.3006052010005</v>
      </c>
      <c r="D15" s="205">
        <v>5961.014541683001</v>
      </c>
      <c r="E15" s="180">
        <v>5416.0169382339964</v>
      </c>
      <c r="F15" s="205">
        <v>5593.8639129850008</v>
      </c>
      <c r="G15" s="180">
        <v>5069.0328190570008</v>
      </c>
      <c r="H15" s="5"/>
      <c r="I15" s="5"/>
      <c r="J15" s="5"/>
      <c r="K15" s="5"/>
      <c r="L15" s="5"/>
      <c r="M15" s="5"/>
      <c r="N15" s="5"/>
      <c r="O15" s="5"/>
    </row>
    <row r="16" spans="1:15" ht="12.6" customHeight="1">
      <c r="A16" s="272"/>
      <c r="B16" s="2" t="s">
        <v>42</v>
      </c>
      <c r="C16" s="180">
        <v>13024.754325463999</v>
      </c>
      <c r="D16" s="205">
        <v>14114.666108078005</v>
      </c>
      <c r="E16" s="180">
        <v>13320.068347061997</v>
      </c>
      <c r="F16" s="205">
        <v>10785.308003825998</v>
      </c>
      <c r="G16" s="180">
        <v>16563.570250219</v>
      </c>
      <c r="H16" s="5"/>
      <c r="I16" s="5"/>
      <c r="J16" s="5"/>
      <c r="K16" s="5"/>
      <c r="L16" s="5"/>
      <c r="M16" s="5"/>
      <c r="N16" s="5"/>
      <c r="O16" s="5"/>
    </row>
    <row r="17" spans="1:15" s="1" customFormat="1" ht="12.6" customHeight="1">
      <c r="A17" s="272"/>
      <c r="B17" s="7" t="s">
        <v>2</v>
      </c>
      <c r="C17" s="181">
        <v>99358.824756006041</v>
      </c>
      <c r="D17" s="206">
        <v>101090.55554077006</v>
      </c>
      <c r="E17" s="181">
        <v>93651.303911692972</v>
      </c>
      <c r="F17" s="206">
        <v>91208.308530170005</v>
      </c>
      <c r="G17" s="181">
        <v>94701.555951734001</v>
      </c>
      <c r="H17" s="4"/>
      <c r="I17" s="5"/>
      <c r="J17" s="5"/>
      <c r="K17" s="5"/>
      <c r="L17" s="5"/>
      <c r="M17" s="4"/>
      <c r="N17" s="4"/>
      <c r="O17" s="4"/>
    </row>
    <row r="18" spans="1:15" ht="27.75" customHeight="1">
      <c r="A18" s="272"/>
      <c r="B18" s="496"/>
      <c r="C18" s="496"/>
      <c r="D18" s="496"/>
      <c r="E18" s="496"/>
      <c r="F18" s="496"/>
      <c r="G18" s="496"/>
    </row>
    <row r="19" spans="1:15">
      <c r="A19" s="26" t="s">
        <v>75</v>
      </c>
      <c r="B19" s="1" t="s">
        <v>140</v>
      </c>
      <c r="C19" s="1"/>
      <c r="D19" s="1"/>
      <c r="E19" s="1"/>
      <c r="F19" s="1"/>
      <c r="G19" s="1"/>
      <c r="K19" s="1"/>
    </row>
    <row r="20" spans="1:15">
      <c r="A20" s="27"/>
      <c r="G20" s="3" t="str">
        <f>G8</f>
        <v>Amount in Rs Mn, except ratios</v>
      </c>
      <c r="I20" s="3"/>
      <c r="O20" s="3"/>
    </row>
    <row r="21" spans="1:15" s="207" customFormat="1" ht="12.75" customHeight="1">
      <c r="A21" s="208"/>
      <c r="B21" s="529" t="s">
        <v>0</v>
      </c>
      <c r="C21" s="527" t="s">
        <v>1</v>
      </c>
      <c r="D21" s="528"/>
      <c r="E21" s="528"/>
      <c r="F21" s="528"/>
      <c r="G21" s="528"/>
      <c r="H21" s="331"/>
      <c r="I21" s="331"/>
      <c r="K21" s="526"/>
      <c r="L21" s="526"/>
      <c r="M21" s="526"/>
      <c r="N21" s="526"/>
      <c r="O21" s="526"/>
    </row>
    <row r="22" spans="1:15" s="207" customFormat="1" ht="24.95" customHeight="1">
      <c r="A22" s="208"/>
      <c r="B22" s="529"/>
      <c r="C22" s="203">
        <f>'Trends file-4'!$C$6</f>
        <v>44012</v>
      </c>
      <c r="D22" s="203">
        <f>'Trends file-4'!$D$6</f>
        <v>43921</v>
      </c>
      <c r="E22" s="203">
        <f>'Trends file-4'!$E$6</f>
        <v>43830</v>
      </c>
      <c r="F22" s="203">
        <f>'Trends file-4'!$F$6</f>
        <v>43738</v>
      </c>
      <c r="G22" s="203">
        <f>'Trends file-4'!$G$6</f>
        <v>43646</v>
      </c>
      <c r="H22" s="330"/>
      <c r="I22" s="330"/>
      <c r="K22" s="8"/>
      <c r="L22" s="8"/>
      <c r="M22" s="8"/>
      <c r="N22" s="8"/>
      <c r="O22" s="8"/>
    </row>
    <row r="23" spans="1:15">
      <c r="A23" s="272"/>
      <c r="B23" s="2" t="s">
        <v>97</v>
      </c>
      <c r="C23" s="178">
        <v>44533.470985665001</v>
      </c>
      <c r="D23" s="204">
        <v>44111.676680132965</v>
      </c>
      <c r="E23" s="178">
        <v>42884.134659820971</v>
      </c>
      <c r="F23" s="204">
        <v>42784.41306741201</v>
      </c>
      <c r="G23" s="178">
        <v>42482.321211185998</v>
      </c>
      <c r="H23" s="5"/>
      <c r="I23" s="5"/>
      <c r="J23" s="5"/>
      <c r="K23" s="5"/>
      <c r="L23" s="5"/>
      <c r="M23" s="5"/>
      <c r="N23" s="5"/>
      <c r="O23" s="5"/>
    </row>
    <row r="24" spans="1:15">
      <c r="A24" s="272"/>
      <c r="B24" s="6" t="s">
        <v>98</v>
      </c>
      <c r="C24" s="180">
        <v>15133.166778999999</v>
      </c>
      <c r="D24" s="205">
        <v>15135.098901679996</v>
      </c>
      <c r="E24" s="180">
        <v>15250.986607081</v>
      </c>
      <c r="F24" s="205">
        <v>15533.025462418</v>
      </c>
      <c r="G24" s="180">
        <v>14444.04601154</v>
      </c>
      <c r="H24" s="5"/>
      <c r="I24" s="5"/>
      <c r="J24" s="5"/>
      <c r="K24" s="5"/>
      <c r="L24" s="5"/>
      <c r="M24" s="5"/>
      <c r="N24" s="5"/>
      <c r="O24" s="5"/>
    </row>
    <row r="25" spans="1:15" s="1" customFormat="1">
      <c r="A25" s="272"/>
      <c r="B25" s="7" t="s">
        <v>140</v>
      </c>
      <c r="C25" s="181">
        <v>59666.637764665</v>
      </c>
      <c r="D25" s="206">
        <v>59246.775581812959</v>
      </c>
      <c r="E25" s="181">
        <v>58135.121266901973</v>
      </c>
      <c r="F25" s="206">
        <v>58317.438529830011</v>
      </c>
      <c r="G25" s="181">
        <v>56926.367222725996</v>
      </c>
      <c r="H25" s="4"/>
      <c r="I25" s="5"/>
      <c r="J25" s="5"/>
      <c r="K25" s="5"/>
      <c r="L25" s="5"/>
      <c r="M25" s="4"/>
      <c r="N25" s="4"/>
      <c r="O25" s="4"/>
    </row>
    <row r="26" spans="1:15" ht="25.5" customHeight="1">
      <c r="A26" s="27"/>
      <c r="B26" s="519"/>
      <c r="C26" s="519"/>
      <c r="D26" s="519"/>
      <c r="E26" s="519"/>
      <c r="F26" s="519"/>
      <c r="G26" s="519"/>
    </row>
    <row r="27" spans="1:15">
      <c r="A27" s="26" t="s">
        <v>102</v>
      </c>
      <c r="B27" s="1" t="s">
        <v>14</v>
      </c>
      <c r="C27" s="1"/>
      <c r="D27" s="1"/>
      <c r="E27" s="1"/>
      <c r="F27" s="1"/>
      <c r="G27" s="1"/>
      <c r="K27" s="1"/>
    </row>
    <row r="28" spans="1:15">
      <c r="A28" s="27"/>
      <c r="G28" s="3" t="str">
        <f>G20</f>
        <v>Amount in Rs Mn, except ratios</v>
      </c>
      <c r="I28" s="3"/>
      <c r="O28" s="3"/>
    </row>
    <row r="29" spans="1:15" s="207" customFormat="1" ht="12.75" customHeight="1">
      <c r="A29" s="211"/>
      <c r="B29" s="529" t="s">
        <v>0</v>
      </c>
      <c r="C29" s="527" t="s">
        <v>1</v>
      </c>
      <c r="D29" s="528"/>
      <c r="E29" s="528"/>
      <c r="F29" s="528"/>
      <c r="G29" s="528"/>
      <c r="H29" s="331"/>
      <c r="I29" s="331"/>
      <c r="K29" s="526"/>
      <c r="L29" s="526"/>
      <c r="M29" s="526"/>
      <c r="N29" s="526"/>
      <c r="O29" s="526"/>
    </row>
    <row r="30" spans="1:15" s="207" customFormat="1" ht="24.95" customHeight="1">
      <c r="A30" s="212"/>
      <c r="B30" s="529"/>
      <c r="C30" s="203">
        <f>'Trends file-4'!$C$6</f>
        <v>44012</v>
      </c>
      <c r="D30" s="203">
        <f>'Trends file-4'!$D$6</f>
        <v>43921</v>
      </c>
      <c r="E30" s="203">
        <f>'Trends file-4'!$E$6</f>
        <v>43830</v>
      </c>
      <c r="F30" s="203">
        <f>'Trends file-4'!$F$6</f>
        <v>43738</v>
      </c>
      <c r="G30" s="203">
        <f>'Trends file-4'!$G$6</f>
        <v>43646</v>
      </c>
      <c r="H30" s="330"/>
      <c r="I30" s="330"/>
      <c r="K30" s="8"/>
      <c r="L30" s="8"/>
      <c r="M30" s="8"/>
      <c r="N30" s="8"/>
      <c r="O30" s="8"/>
    </row>
    <row r="31" spans="1:15">
      <c r="A31" s="272"/>
      <c r="B31" s="2" t="s">
        <v>10</v>
      </c>
      <c r="C31" s="178">
        <v>2831.9869785569999</v>
      </c>
      <c r="D31" s="204">
        <v>1345.9743269079991</v>
      </c>
      <c r="E31" s="178">
        <v>2695.6214637060002</v>
      </c>
      <c r="F31" s="204">
        <v>1631.544177705</v>
      </c>
      <c r="G31" s="178">
        <v>5550.9707929870001</v>
      </c>
      <c r="H31" s="5"/>
      <c r="I31" s="5"/>
      <c r="J31" s="5"/>
      <c r="K31" s="5"/>
      <c r="L31" s="5"/>
      <c r="M31" s="5"/>
      <c r="N31" s="5"/>
      <c r="O31" s="5"/>
    </row>
    <row r="32" spans="1:15">
      <c r="A32" s="272"/>
      <c r="B32" s="6" t="s">
        <v>11</v>
      </c>
      <c r="C32" s="180">
        <v>-5718.3932224110031</v>
      </c>
      <c r="D32" s="205">
        <v>-6397.6295296619774</v>
      </c>
      <c r="E32" s="180">
        <v>-8726.5281111040113</v>
      </c>
      <c r="F32" s="205">
        <v>-8545.223979761</v>
      </c>
      <c r="G32" s="180">
        <v>-14780.151603184999</v>
      </c>
      <c r="H32" s="5"/>
      <c r="I32" s="5"/>
      <c r="J32" s="5"/>
      <c r="K32" s="5"/>
      <c r="L32" s="5"/>
      <c r="M32" s="5"/>
      <c r="N32" s="5"/>
      <c r="O32" s="5"/>
    </row>
    <row r="33" spans="1:15" hidden="1">
      <c r="A33" s="272"/>
      <c r="B33" s="6"/>
      <c r="C33" s="180"/>
      <c r="D33" s="205"/>
      <c r="E33" s="180"/>
      <c r="F33" s="205"/>
      <c r="G33" s="180"/>
      <c r="H33" s="5"/>
      <c r="I33" s="5"/>
      <c r="J33" s="5"/>
      <c r="K33" s="5"/>
      <c r="L33" s="5"/>
      <c r="M33" s="5"/>
      <c r="N33" s="5"/>
      <c r="O33" s="5"/>
    </row>
    <row r="34" spans="1:15" s="1" customFormat="1">
      <c r="A34" s="272"/>
      <c r="B34" s="7" t="s">
        <v>31</v>
      </c>
      <c r="C34" s="181">
        <v>-2886.4062438540032</v>
      </c>
      <c r="D34" s="206">
        <v>-5051.6552027539783</v>
      </c>
      <c r="E34" s="181">
        <v>-6030.906647398011</v>
      </c>
      <c r="F34" s="206">
        <v>-6913.679802056</v>
      </c>
      <c r="G34" s="181">
        <v>-9229.1808101979987</v>
      </c>
      <c r="H34" s="4"/>
      <c r="I34" s="5"/>
      <c r="J34" s="5"/>
      <c r="K34" s="5"/>
      <c r="L34" s="5"/>
      <c r="M34" s="4"/>
      <c r="N34" s="4"/>
      <c r="O34" s="4"/>
    </row>
    <row r="35" spans="1:15">
      <c r="A35" s="27"/>
      <c r="B35" s="18"/>
      <c r="C35" s="18"/>
      <c r="D35" s="18"/>
      <c r="E35" s="18"/>
      <c r="F35" s="18"/>
      <c r="G35" s="18"/>
    </row>
    <row r="36" spans="1:15">
      <c r="A36" s="27"/>
      <c r="B36" s="18"/>
      <c r="C36" s="18"/>
      <c r="D36" s="18"/>
      <c r="E36" s="18"/>
      <c r="F36" s="18"/>
      <c r="G36" s="18"/>
    </row>
    <row r="37" spans="1:15" s="32" customFormat="1">
      <c r="A37" s="34"/>
      <c r="B37" s="38"/>
      <c r="C37" s="38"/>
      <c r="D37" s="38"/>
      <c r="E37" s="38"/>
      <c r="F37" s="38"/>
      <c r="G37" s="38"/>
    </row>
    <row r="38" spans="1:15" s="32" customFormat="1">
      <c r="A38" s="34"/>
      <c r="B38" s="38"/>
      <c r="C38" s="38"/>
      <c r="D38" s="38"/>
      <c r="E38" s="38"/>
      <c r="F38" s="38"/>
      <c r="G38" s="113"/>
    </row>
    <row r="39" spans="1:15" ht="12.6" customHeight="1">
      <c r="A39" s="26">
        <v>5.2</v>
      </c>
      <c r="B39" s="1" t="s">
        <v>245</v>
      </c>
      <c r="C39" s="1"/>
      <c r="D39" s="1"/>
      <c r="E39" s="1"/>
      <c r="F39" s="1"/>
      <c r="G39" s="1"/>
    </row>
    <row r="40" spans="1:15" ht="12.6" customHeight="1">
      <c r="B40" s="1"/>
      <c r="C40" s="1"/>
      <c r="D40" s="1"/>
      <c r="E40" s="1"/>
      <c r="F40" s="1"/>
      <c r="G40" s="1"/>
    </row>
    <row r="41" spans="1:15" ht="12.6" customHeight="1">
      <c r="A41" s="26" t="s">
        <v>243</v>
      </c>
      <c r="B41" s="1" t="s">
        <v>2</v>
      </c>
      <c r="C41" s="1"/>
      <c r="D41" s="1"/>
      <c r="E41" s="1"/>
      <c r="F41" s="1"/>
      <c r="G41" s="1"/>
      <c r="J41" s="1"/>
    </row>
    <row r="42" spans="1:15" ht="12.6" customHeight="1">
      <c r="A42" s="27"/>
      <c r="G42" s="3" t="str">
        <f>G28</f>
        <v>Amount in Rs Mn, except ratios</v>
      </c>
      <c r="H42" s="3"/>
      <c r="N42" s="3"/>
    </row>
    <row r="43" spans="1:15" s="207" customFormat="1" ht="12.6" customHeight="1">
      <c r="A43" s="208"/>
      <c r="B43" s="529" t="s">
        <v>0</v>
      </c>
      <c r="C43" s="527" t="s">
        <v>1</v>
      </c>
      <c r="D43" s="528"/>
      <c r="E43" s="528"/>
      <c r="F43" s="528"/>
      <c r="G43" s="528"/>
      <c r="H43" s="377"/>
      <c r="J43" s="526"/>
      <c r="K43" s="526"/>
      <c r="L43" s="526"/>
      <c r="M43" s="526"/>
      <c r="N43" s="526"/>
    </row>
    <row r="44" spans="1:15" s="207" customFormat="1" ht="24.95" customHeight="1">
      <c r="A44" s="208"/>
      <c r="B44" s="529"/>
      <c r="C44" s="203">
        <f>'Trends file-4'!$C$6</f>
        <v>44012</v>
      </c>
      <c r="D44" s="203">
        <f>'Trends file-4'!$D$6</f>
        <v>43921</v>
      </c>
      <c r="E44" s="203">
        <f>'Trends file-4'!$E$6</f>
        <v>43830</v>
      </c>
      <c r="F44" s="203">
        <f>'Trends file-4'!$F$6</f>
        <v>43738</v>
      </c>
      <c r="G44" s="203">
        <f>'Trends file-4'!$G$6</f>
        <v>43646</v>
      </c>
      <c r="H44" s="377"/>
      <c r="I44" s="377"/>
      <c r="K44" s="377"/>
      <c r="L44" s="377"/>
      <c r="M44" s="377"/>
      <c r="N44" s="377"/>
      <c r="O44" s="377"/>
    </row>
    <row r="45" spans="1:15" ht="12.6" customHeight="1">
      <c r="A45" s="272"/>
      <c r="B45" s="2" t="s">
        <v>5</v>
      </c>
      <c r="C45" s="178">
        <v>133.959197929</v>
      </c>
      <c r="D45" s="204">
        <v>142.71285361999998</v>
      </c>
      <c r="E45" s="178">
        <v>139.92305757300005</v>
      </c>
      <c r="F45" s="204">
        <v>139.120755734</v>
      </c>
      <c r="G45" s="178">
        <v>141.59465087699999</v>
      </c>
      <c r="H45" s="5"/>
      <c r="I45" s="5"/>
      <c r="J45" s="5"/>
      <c r="K45" s="5"/>
      <c r="L45" s="5"/>
      <c r="M45" s="5"/>
      <c r="N45" s="5"/>
      <c r="O45" s="5"/>
    </row>
    <row r="46" spans="1:15" ht="24.95" customHeight="1">
      <c r="A46" s="273"/>
      <c r="B46" s="6" t="s">
        <v>6</v>
      </c>
      <c r="C46" s="179">
        <v>169.624855432</v>
      </c>
      <c r="D46" s="254">
        <v>165.74387613799993</v>
      </c>
      <c r="E46" s="179">
        <v>164.91311108200009</v>
      </c>
      <c r="F46" s="254">
        <v>155.71995032099997</v>
      </c>
      <c r="G46" s="179">
        <v>152.71857378000001</v>
      </c>
      <c r="H46" s="5"/>
      <c r="I46" s="5"/>
      <c r="J46" s="5"/>
      <c r="K46" s="5"/>
      <c r="L46" s="5"/>
      <c r="M46" s="5"/>
      <c r="N46" s="5"/>
      <c r="O46" s="5"/>
    </row>
    <row r="47" spans="1:15" ht="12.6" customHeight="1">
      <c r="A47" s="272"/>
      <c r="B47" s="2" t="s">
        <v>7</v>
      </c>
      <c r="C47" s="180">
        <v>381.29235556999998</v>
      </c>
      <c r="D47" s="205">
        <v>365.87167591299993</v>
      </c>
      <c r="E47" s="180">
        <v>357.61537596300008</v>
      </c>
      <c r="F47" s="205">
        <v>356.65313539699997</v>
      </c>
      <c r="G47" s="180">
        <v>359.460748282</v>
      </c>
      <c r="H47" s="5"/>
      <c r="I47" s="5"/>
      <c r="J47" s="5"/>
      <c r="K47" s="5"/>
      <c r="L47" s="5"/>
      <c r="M47" s="5"/>
      <c r="N47" s="5"/>
      <c r="O47" s="5"/>
    </row>
    <row r="48" spans="1:15" ht="12.6" customHeight="1">
      <c r="A48" s="272"/>
      <c r="B48" s="2" t="s">
        <v>62</v>
      </c>
      <c r="C48" s="180">
        <v>-0.28943076500000003</v>
      </c>
      <c r="D48" s="205">
        <v>0.9835306989999999</v>
      </c>
      <c r="E48" s="180">
        <v>0.78266261100000012</v>
      </c>
      <c r="F48" s="205">
        <v>0.53590789099999991</v>
      </c>
      <c r="G48" s="180">
        <v>0.65466822800000002</v>
      </c>
      <c r="H48" s="5"/>
      <c r="I48" s="5"/>
      <c r="J48" s="5"/>
      <c r="K48" s="5"/>
      <c r="L48" s="5"/>
      <c r="M48" s="5"/>
      <c r="N48" s="5"/>
      <c r="O48" s="5"/>
    </row>
    <row r="49" spans="1:15" ht="12.6" customHeight="1">
      <c r="A49" s="272"/>
      <c r="B49" s="2" t="s">
        <v>8</v>
      </c>
      <c r="C49" s="180">
        <v>91.421272207000001</v>
      </c>
      <c r="D49" s="205">
        <v>98.669543436999973</v>
      </c>
      <c r="E49" s="180">
        <v>99.300646748000005</v>
      </c>
      <c r="F49" s="205">
        <v>99.228852889000009</v>
      </c>
      <c r="G49" s="180">
        <v>98.205985675999997</v>
      </c>
      <c r="H49" s="5"/>
      <c r="I49" s="5"/>
      <c r="J49" s="5"/>
      <c r="K49" s="5"/>
      <c r="L49" s="5"/>
      <c r="M49" s="5"/>
      <c r="N49" s="5"/>
      <c r="O49" s="5"/>
    </row>
    <row r="50" spans="1:15" ht="12.6" customHeight="1">
      <c r="A50" s="272"/>
      <c r="B50" s="2" t="s">
        <v>42</v>
      </c>
      <c r="C50" s="180">
        <v>213.50875765199999</v>
      </c>
      <c r="D50" s="205">
        <v>282.11607677200004</v>
      </c>
      <c r="E50" s="180">
        <v>287.33543100600014</v>
      </c>
      <c r="F50" s="205">
        <v>269.88307800899997</v>
      </c>
      <c r="G50" s="180">
        <v>243.862666752</v>
      </c>
      <c r="H50" s="5"/>
      <c r="I50" s="5"/>
      <c r="J50" s="5"/>
      <c r="K50" s="5"/>
      <c r="L50" s="5"/>
      <c r="M50" s="5"/>
      <c r="N50" s="5"/>
      <c r="O50" s="5"/>
    </row>
    <row r="51" spans="1:15" s="1" customFormat="1" ht="12.6" customHeight="1">
      <c r="A51" s="272"/>
      <c r="B51" s="7" t="s">
        <v>2</v>
      </c>
      <c r="C51" s="181">
        <v>989.517008025</v>
      </c>
      <c r="D51" s="206">
        <v>1056.097556579</v>
      </c>
      <c r="E51" s="181">
        <v>1049.8702849830004</v>
      </c>
      <c r="F51" s="206">
        <v>1021.1416802409999</v>
      </c>
      <c r="G51" s="181">
        <v>996.49729359499997</v>
      </c>
      <c r="H51" s="4"/>
      <c r="I51" s="5"/>
      <c r="J51" s="5"/>
      <c r="K51" s="5"/>
      <c r="L51" s="5"/>
      <c r="M51" s="4"/>
      <c r="N51" s="4"/>
      <c r="O51" s="4"/>
    </row>
    <row r="52" spans="1:15" ht="30" customHeight="1">
      <c r="A52" s="272"/>
      <c r="B52" s="519"/>
      <c r="C52" s="519"/>
      <c r="D52" s="519"/>
      <c r="E52" s="519"/>
      <c r="F52" s="519"/>
      <c r="G52" s="519"/>
    </row>
    <row r="53" spans="1:15">
      <c r="A53" s="26" t="s">
        <v>244</v>
      </c>
      <c r="B53" s="1" t="s">
        <v>140</v>
      </c>
      <c r="C53" s="1"/>
      <c r="D53" s="1"/>
      <c r="E53" s="1"/>
      <c r="F53" s="1"/>
      <c r="G53" s="1"/>
      <c r="K53" s="1"/>
    </row>
    <row r="54" spans="1:15">
      <c r="A54" s="27"/>
      <c r="G54" s="3" t="str">
        <f>G42</f>
        <v>Amount in Rs Mn, except ratios</v>
      </c>
      <c r="I54" s="3"/>
      <c r="O54" s="3"/>
    </row>
    <row r="55" spans="1:15" s="207" customFormat="1" ht="12.75" customHeight="1">
      <c r="A55" s="208"/>
      <c r="B55" s="529" t="s">
        <v>0</v>
      </c>
      <c r="C55" s="527" t="s">
        <v>1</v>
      </c>
      <c r="D55" s="528"/>
      <c r="E55" s="528"/>
      <c r="F55" s="528"/>
      <c r="G55" s="528"/>
      <c r="H55" s="331"/>
      <c r="I55" s="331"/>
      <c r="K55" s="526"/>
      <c r="L55" s="526"/>
      <c r="M55" s="526"/>
      <c r="N55" s="526"/>
      <c r="O55" s="526"/>
    </row>
    <row r="56" spans="1:15" s="207" customFormat="1" ht="24.95" customHeight="1">
      <c r="A56" s="208"/>
      <c r="B56" s="529"/>
      <c r="C56" s="203">
        <f>'Trends file-4'!$C$6</f>
        <v>44012</v>
      </c>
      <c r="D56" s="203">
        <f>'Trends file-4'!$D$6</f>
        <v>43921</v>
      </c>
      <c r="E56" s="203">
        <f>'Trends file-4'!$E$6</f>
        <v>43830</v>
      </c>
      <c r="F56" s="203">
        <f>'Trends file-4'!$F$6</f>
        <v>43738</v>
      </c>
      <c r="G56" s="203">
        <f>'Trends file-4'!$G$6</f>
        <v>43646</v>
      </c>
      <c r="H56" s="377"/>
      <c r="I56" s="377"/>
      <c r="K56" s="377"/>
      <c r="L56" s="377"/>
      <c r="M56" s="377"/>
      <c r="N56" s="377"/>
      <c r="O56" s="377"/>
    </row>
    <row r="57" spans="1:15">
      <c r="A57" s="272"/>
      <c r="B57" s="2" t="s">
        <v>97</v>
      </c>
      <c r="C57" s="178">
        <v>352.68287645200002</v>
      </c>
      <c r="D57" s="204">
        <v>338.89292412600014</v>
      </c>
      <c r="E57" s="178">
        <v>383.20686599999976</v>
      </c>
      <c r="F57" s="204">
        <v>341.70034293200001</v>
      </c>
      <c r="G57" s="178">
        <v>331.56772077200003</v>
      </c>
      <c r="H57" s="5"/>
      <c r="I57" s="5"/>
      <c r="J57" s="5"/>
      <c r="K57" s="5"/>
      <c r="L57" s="5"/>
      <c r="M57" s="5"/>
      <c r="N57" s="5"/>
      <c r="O57" s="5"/>
    </row>
    <row r="58" spans="1:15">
      <c r="A58" s="272"/>
      <c r="B58" s="6" t="s">
        <v>98</v>
      </c>
      <c r="C58" s="180">
        <v>25.482323843</v>
      </c>
      <c r="D58" s="205">
        <v>24.918008959000005</v>
      </c>
      <c r="E58" s="180">
        <v>24.054789240000005</v>
      </c>
      <c r="F58" s="205">
        <v>20.538449305999997</v>
      </c>
      <c r="G58" s="180">
        <v>20.491839435999999</v>
      </c>
      <c r="H58" s="5"/>
      <c r="I58" s="5"/>
      <c r="J58" s="5"/>
      <c r="K58" s="5"/>
      <c r="L58" s="5"/>
      <c r="M58" s="5"/>
      <c r="N58" s="5"/>
      <c r="O58" s="5"/>
    </row>
    <row r="59" spans="1:15" s="1" customFormat="1">
      <c r="A59" s="272"/>
      <c r="B59" s="7" t="s">
        <v>140</v>
      </c>
      <c r="C59" s="181">
        <v>378.16520029500003</v>
      </c>
      <c r="D59" s="206">
        <v>363.8109330850001</v>
      </c>
      <c r="E59" s="181">
        <v>407.26165523999975</v>
      </c>
      <c r="F59" s="206">
        <v>362.23879223800009</v>
      </c>
      <c r="G59" s="181">
        <v>352.05956020800011</v>
      </c>
      <c r="H59" s="4"/>
      <c r="I59" s="5"/>
      <c r="J59" s="5"/>
      <c r="K59" s="5"/>
      <c r="L59" s="5"/>
      <c r="M59" s="4"/>
      <c r="N59" s="4"/>
      <c r="O59" s="4"/>
    </row>
    <row r="60" spans="1:15" ht="30" customHeight="1">
      <c r="A60" s="27"/>
      <c r="B60" s="519"/>
      <c r="C60" s="519"/>
      <c r="D60" s="519"/>
      <c r="E60" s="519"/>
      <c r="F60" s="519"/>
      <c r="G60" s="519"/>
      <c r="H60" s="519"/>
      <c r="I60" s="519"/>
    </row>
    <row r="61" spans="1:15" s="32" customFormat="1">
      <c r="A61" s="42">
        <v>5.3</v>
      </c>
      <c r="B61" s="22" t="s">
        <v>114</v>
      </c>
      <c r="C61" s="22"/>
      <c r="D61" s="22"/>
      <c r="E61" s="22"/>
      <c r="F61" s="22"/>
      <c r="G61" s="22"/>
    </row>
    <row r="62" spans="1:15" s="32" customFormat="1">
      <c r="B62" s="22"/>
      <c r="C62" s="22"/>
      <c r="D62" s="22"/>
      <c r="E62" s="22"/>
      <c r="F62" s="22"/>
      <c r="G62" s="22"/>
    </row>
    <row r="63" spans="1:15" s="32" customFormat="1">
      <c r="A63" s="42" t="s">
        <v>108</v>
      </c>
      <c r="B63" s="22" t="s">
        <v>286</v>
      </c>
      <c r="C63" s="22"/>
      <c r="D63" s="22"/>
      <c r="E63" s="22"/>
      <c r="F63" s="22"/>
      <c r="G63" s="22"/>
    </row>
    <row r="64" spans="1:15" s="32" customFormat="1">
      <c r="A64" s="34"/>
      <c r="G64" s="114" t="s">
        <v>197</v>
      </c>
    </row>
    <row r="65" spans="1:7" s="207" customFormat="1" ht="12" customHeight="1">
      <c r="A65" s="208"/>
      <c r="B65" s="529" t="s">
        <v>0</v>
      </c>
      <c r="C65" s="527" t="s">
        <v>1</v>
      </c>
      <c r="D65" s="528"/>
      <c r="E65" s="528"/>
      <c r="F65" s="528"/>
      <c r="G65" s="528"/>
    </row>
    <row r="66" spans="1:7" s="207" customFormat="1" ht="12" customHeight="1">
      <c r="A66" s="208"/>
      <c r="B66" s="529"/>
      <c r="C66" s="203">
        <f>'Trends file-4'!$C$6</f>
        <v>44012</v>
      </c>
      <c r="D66" s="203">
        <f>'Trends file-4'!$D$6</f>
        <v>43921</v>
      </c>
      <c r="E66" s="203">
        <f>'Trends file-4'!$E$6</f>
        <v>43830</v>
      </c>
      <c r="F66" s="203">
        <f>'Trends file-4'!$F$6</f>
        <v>43738</v>
      </c>
      <c r="G66" s="203">
        <f>'Trends file-4'!$G$6</f>
        <v>43646</v>
      </c>
    </row>
    <row r="67" spans="1:7">
      <c r="A67" s="272"/>
      <c r="B67" s="2" t="s">
        <v>5</v>
      </c>
      <c r="C67" s="178">
        <v>84.862899349444987</v>
      </c>
      <c r="D67" s="204">
        <v>90.585163380675596</v>
      </c>
      <c r="E67" s="178">
        <v>93.447286856948764</v>
      </c>
      <c r="F67" s="204">
        <v>90.129962290743563</v>
      </c>
      <c r="G67" s="178">
        <v>85.319739320235371</v>
      </c>
    </row>
    <row r="68" spans="1:7" ht="22.5">
      <c r="A68" s="273"/>
      <c r="B68" s="6" t="s">
        <v>6</v>
      </c>
      <c r="C68" s="179">
        <v>47.847817023839411</v>
      </c>
      <c r="D68" s="254">
        <v>50.028387993156194</v>
      </c>
      <c r="E68" s="179">
        <v>42.783381647618668</v>
      </c>
      <c r="F68" s="254">
        <v>46.480027432261942</v>
      </c>
      <c r="G68" s="179">
        <v>44.111966795326211</v>
      </c>
    </row>
    <row r="69" spans="1:7">
      <c r="A69" s="272"/>
      <c r="B69" s="2" t="s">
        <v>7</v>
      </c>
      <c r="C69" s="180">
        <v>157.60256037606035</v>
      </c>
      <c r="D69" s="205">
        <v>162.38706706766584</v>
      </c>
      <c r="E69" s="180">
        <v>154.80830776991917</v>
      </c>
      <c r="F69" s="205">
        <v>145.27441889360904</v>
      </c>
      <c r="G69" s="180">
        <v>128.90489509344587</v>
      </c>
    </row>
    <row r="70" spans="1:7">
      <c r="A70" s="272"/>
      <c r="B70" s="2" t="s">
        <v>62</v>
      </c>
      <c r="C70" s="180">
        <v>37.429532209763885</v>
      </c>
      <c r="D70" s="205">
        <v>37.421904946802123</v>
      </c>
      <c r="E70" s="180">
        <v>36.20381925050232</v>
      </c>
      <c r="F70" s="205">
        <v>32.299753717744764</v>
      </c>
      <c r="G70" s="180">
        <v>28.693238716492608</v>
      </c>
    </row>
    <row r="71" spans="1:7">
      <c r="A71" s="272"/>
      <c r="B71" s="2" t="s">
        <v>8</v>
      </c>
      <c r="C71" s="180">
        <v>66.619245723887218</v>
      </c>
      <c r="D71" s="205">
        <v>63.832334684371652</v>
      </c>
      <c r="E71" s="180">
        <v>63.253162500903628</v>
      </c>
      <c r="F71" s="205">
        <v>63.539911916376667</v>
      </c>
      <c r="G71" s="180">
        <v>51.764232930384601</v>
      </c>
    </row>
    <row r="72" spans="1:7">
      <c r="A72" s="272"/>
      <c r="B72" s="2" t="s">
        <v>42</v>
      </c>
      <c r="C72" s="180">
        <v>91.570950976331389</v>
      </c>
      <c r="D72" s="205">
        <v>87.7583816323354</v>
      </c>
      <c r="E72" s="180">
        <v>80.303754520282538</v>
      </c>
      <c r="F72" s="205">
        <v>82.388132432092362</v>
      </c>
      <c r="G72" s="180">
        <v>95.644691385093552</v>
      </c>
    </row>
    <row r="73" spans="1:7">
      <c r="A73" s="272"/>
      <c r="B73" s="7" t="s">
        <v>2</v>
      </c>
      <c r="C73" s="181">
        <v>485.93300565932725</v>
      </c>
      <c r="D73" s="206">
        <v>492.01323970500675</v>
      </c>
      <c r="E73" s="181">
        <v>470.79971254617504</v>
      </c>
      <c r="F73" s="206">
        <v>460.11220668282829</v>
      </c>
      <c r="G73" s="181">
        <v>434.43876424097817</v>
      </c>
    </row>
    <row r="74" spans="1:7" ht="21.75" hidden="1" customHeight="1">
      <c r="A74" s="27"/>
      <c r="B74" s="525"/>
      <c r="C74" s="525"/>
      <c r="D74" s="525"/>
      <c r="E74" s="525"/>
      <c r="F74" s="525"/>
      <c r="G74" s="525"/>
    </row>
    <row r="75" spans="1:7" hidden="1">
      <c r="A75" s="27"/>
      <c r="B75" s="41"/>
      <c r="C75" s="41"/>
      <c r="D75" s="41"/>
      <c r="E75" s="41"/>
      <c r="G75" s="37"/>
    </row>
    <row r="76" spans="1:7" hidden="1">
      <c r="A76" s="27"/>
      <c r="B76" s="22"/>
      <c r="C76" s="41"/>
      <c r="D76" s="41"/>
      <c r="E76" s="41"/>
    </row>
    <row r="77" spans="1:7" s="32" customFormat="1" hidden="1">
      <c r="A77" s="34"/>
      <c r="G77" s="114"/>
    </row>
    <row r="78" spans="1:7" s="207" customFormat="1" ht="12" hidden="1" customHeight="1">
      <c r="A78" s="208"/>
      <c r="B78" s="529"/>
      <c r="C78" s="527"/>
      <c r="D78" s="528"/>
      <c r="E78" s="528"/>
      <c r="F78" s="528"/>
      <c r="G78" s="528"/>
    </row>
    <row r="79" spans="1:7" s="207" customFormat="1" ht="12" hidden="1" customHeight="1">
      <c r="A79" s="208"/>
      <c r="B79" s="529"/>
      <c r="C79" s="203"/>
      <c r="D79" s="203"/>
      <c r="E79" s="203"/>
      <c r="F79" s="203"/>
      <c r="G79" s="203"/>
    </row>
    <row r="80" spans="1:7" hidden="1">
      <c r="A80" s="272"/>
      <c r="C80" s="178"/>
      <c r="D80" s="204"/>
      <c r="E80" s="178"/>
      <c r="F80" s="204"/>
      <c r="G80" s="178"/>
    </row>
    <row r="81" spans="1:7" hidden="1">
      <c r="A81" s="273"/>
      <c r="B81" s="6"/>
      <c r="C81" s="179"/>
      <c r="D81" s="254"/>
      <c r="E81" s="179"/>
      <c r="F81" s="254"/>
      <c r="G81" s="179"/>
    </row>
    <row r="82" spans="1:7" hidden="1">
      <c r="A82" s="272"/>
      <c r="C82" s="180"/>
      <c r="D82" s="205"/>
      <c r="E82" s="180"/>
      <c r="F82" s="205"/>
      <c r="G82" s="180"/>
    </row>
    <row r="83" spans="1:7" hidden="1">
      <c r="A83" s="272"/>
      <c r="C83" s="180"/>
      <c r="D83" s="205"/>
      <c r="E83" s="180"/>
      <c r="F83" s="205"/>
      <c r="G83" s="180"/>
    </row>
    <row r="84" spans="1:7" hidden="1">
      <c r="A84" s="272"/>
      <c r="C84" s="180"/>
      <c r="D84" s="205"/>
      <c r="E84" s="180"/>
      <c r="F84" s="205"/>
      <c r="G84" s="180"/>
    </row>
    <row r="85" spans="1:7" hidden="1">
      <c r="A85" s="272"/>
      <c r="C85" s="180"/>
      <c r="D85" s="205"/>
      <c r="E85" s="180"/>
      <c r="F85" s="205"/>
      <c r="G85" s="180"/>
    </row>
    <row r="86" spans="1:7" hidden="1">
      <c r="A86" s="272"/>
      <c r="B86" s="7"/>
      <c r="C86" s="181"/>
      <c r="D86" s="206"/>
      <c r="E86" s="181"/>
      <c r="F86" s="206"/>
      <c r="G86" s="181"/>
    </row>
    <row r="87" spans="1:7" ht="24" customHeight="1">
      <c r="A87" s="27"/>
      <c r="B87" s="524" t="s">
        <v>327</v>
      </c>
      <c r="C87" s="524"/>
      <c r="D87" s="524"/>
      <c r="E87" s="524"/>
      <c r="F87" s="524"/>
      <c r="G87" s="524"/>
    </row>
    <row r="88" spans="1:7" ht="21.75" customHeight="1">
      <c r="A88" s="27"/>
      <c r="B88" s="519"/>
      <c r="C88" s="519"/>
      <c r="D88" s="519"/>
      <c r="E88" s="519"/>
      <c r="F88" s="519"/>
      <c r="G88" s="519"/>
    </row>
    <row r="89" spans="1:7">
      <c r="A89" s="26" t="s">
        <v>109</v>
      </c>
      <c r="B89" s="1" t="s">
        <v>268</v>
      </c>
      <c r="C89" s="1"/>
      <c r="D89" s="1"/>
      <c r="E89" s="1"/>
      <c r="F89" s="1"/>
      <c r="G89" s="1"/>
    </row>
    <row r="90" spans="1:7">
      <c r="A90" s="27"/>
      <c r="G90" s="114" t="str">
        <f>G64</f>
        <v>Amount in US$ Mn</v>
      </c>
    </row>
    <row r="91" spans="1:7" s="207" customFormat="1" ht="12" customHeight="1">
      <c r="A91" s="208"/>
      <c r="B91" s="529" t="s">
        <v>0</v>
      </c>
      <c r="C91" s="527" t="s">
        <v>1</v>
      </c>
      <c r="D91" s="528"/>
      <c r="E91" s="528"/>
      <c r="F91" s="528"/>
      <c r="G91" s="528"/>
    </row>
    <row r="92" spans="1:7" s="207" customFormat="1" ht="12" customHeight="1">
      <c r="A92" s="208"/>
      <c r="B92" s="529"/>
      <c r="C92" s="203">
        <f>'Trends file-4'!$C$6</f>
        <v>44012</v>
      </c>
      <c r="D92" s="203">
        <f>'Trends file-4'!$D$6</f>
        <v>43921</v>
      </c>
      <c r="E92" s="203">
        <f>'Trends file-4'!$E$6</f>
        <v>43830</v>
      </c>
      <c r="F92" s="203">
        <f>'Trends file-4'!$F$6</f>
        <v>43738</v>
      </c>
      <c r="G92" s="203">
        <f>'Trends file-4'!$G$6</f>
        <v>43646</v>
      </c>
    </row>
    <row r="93" spans="1:7">
      <c r="A93" s="27"/>
      <c r="B93" s="2" t="s">
        <v>97</v>
      </c>
      <c r="C93" s="178">
        <v>138.81715815633464</v>
      </c>
      <c r="D93" s="204">
        <v>127.30759602499172</v>
      </c>
      <c r="E93" s="178">
        <v>127.86423416084371</v>
      </c>
      <c r="F93" s="204">
        <v>125.9786614541389</v>
      </c>
      <c r="G93" s="178">
        <v>122.0934461282516</v>
      </c>
    </row>
    <row r="94" spans="1:7">
      <c r="A94" s="27"/>
      <c r="B94" s="6" t="s">
        <v>98</v>
      </c>
      <c r="C94" s="180">
        <v>23.234256197736915</v>
      </c>
      <c r="D94" s="205">
        <v>20.195394733957823</v>
      </c>
      <c r="E94" s="180">
        <v>19.647591267639264</v>
      </c>
      <c r="F94" s="205">
        <v>20.41728730717886</v>
      </c>
      <c r="G94" s="180">
        <v>19.467455214493871</v>
      </c>
    </row>
    <row r="95" spans="1:7">
      <c r="A95" s="26"/>
      <c r="B95" s="7" t="s">
        <v>140</v>
      </c>
      <c r="C95" s="181">
        <v>162.05141435407157</v>
      </c>
      <c r="D95" s="206">
        <v>147.50299075894955</v>
      </c>
      <c r="E95" s="181">
        <v>147.51182542848298</v>
      </c>
      <c r="F95" s="206">
        <v>146.39594876131775</v>
      </c>
      <c r="G95" s="181">
        <v>141.56090134274547</v>
      </c>
    </row>
    <row r="96" spans="1:7" ht="21.75" hidden="1" customHeight="1">
      <c r="A96" s="27"/>
      <c r="B96" s="525"/>
      <c r="C96" s="525"/>
      <c r="D96" s="525"/>
      <c r="E96" s="525"/>
      <c r="F96" s="525"/>
      <c r="G96" s="525"/>
    </row>
    <row r="97" spans="1:7" hidden="1">
      <c r="A97" s="27"/>
    </row>
    <row r="98" spans="1:7" hidden="1">
      <c r="A98" s="27"/>
      <c r="B98" s="1"/>
    </row>
    <row r="99" spans="1:7" hidden="1">
      <c r="A99" s="27"/>
      <c r="G99" s="114"/>
    </row>
    <row r="100" spans="1:7" s="207" customFormat="1" ht="12" hidden="1" customHeight="1">
      <c r="A100" s="208"/>
      <c r="B100" s="529"/>
      <c r="C100" s="527"/>
      <c r="D100" s="528"/>
      <c r="E100" s="528"/>
      <c r="F100" s="528"/>
      <c r="G100" s="528"/>
    </row>
    <row r="101" spans="1:7" s="207" customFormat="1" ht="12" hidden="1" customHeight="1">
      <c r="A101" s="208"/>
      <c r="B101" s="529"/>
      <c r="C101" s="203"/>
      <c r="D101" s="203"/>
      <c r="E101" s="203"/>
      <c r="F101" s="203"/>
      <c r="G101" s="203"/>
    </row>
    <row r="102" spans="1:7" hidden="1">
      <c r="A102" s="27"/>
      <c r="C102" s="178"/>
      <c r="D102" s="204"/>
      <c r="E102" s="178"/>
      <c r="F102" s="204"/>
      <c r="G102" s="178"/>
    </row>
    <row r="103" spans="1:7" hidden="1">
      <c r="A103" s="27"/>
      <c r="B103" s="6"/>
      <c r="C103" s="180"/>
      <c r="D103" s="205"/>
      <c r="E103" s="180"/>
      <c r="F103" s="205"/>
      <c r="G103" s="180"/>
    </row>
    <row r="104" spans="1:7" hidden="1">
      <c r="A104" s="26"/>
      <c r="B104" s="7"/>
      <c r="C104" s="181"/>
      <c r="D104" s="206"/>
      <c r="E104" s="181"/>
      <c r="F104" s="206"/>
      <c r="G104" s="181"/>
    </row>
    <row r="105" spans="1:7" ht="22.5" customHeight="1">
      <c r="A105" s="27"/>
      <c r="B105" s="524" t="s">
        <v>327</v>
      </c>
      <c r="C105" s="524"/>
      <c r="D105" s="524"/>
      <c r="E105" s="524"/>
      <c r="F105" s="524"/>
      <c r="G105" s="524"/>
    </row>
    <row r="106" spans="1:7" ht="24.75" customHeight="1">
      <c r="A106" s="27"/>
      <c r="B106" s="519"/>
      <c r="C106" s="519"/>
      <c r="D106" s="519"/>
      <c r="E106" s="519"/>
      <c r="F106" s="519"/>
      <c r="G106" s="519"/>
    </row>
    <row r="107" spans="1:7">
      <c r="A107" s="26" t="s">
        <v>130</v>
      </c>
      <c r="B107" s="22" t="s">
        <v>269</v>
      </c>
      <c r="C107" s="1"/>
      <c r="D107" s="1"/>
      <c r="E107" s="1"/>
      <c r="F107" s="1"/>
      <c r="G107" s="1"/>
    </row>
    <row r="108" spans="1:7">
      <c r="A108" s="27"/>
      <c r="G108" s="114" t="str">
        <f>G90</f>
        <v>Amount in US$ Mn</v>
      </c>
    </row>
    <row r="109" spans="1:7" s="207" customFormat="1" ht="12" customHeight="1">
      <c r="A109" s="208"/>
      <c r="B109" s="529" t="s">
        <v>0</v>
      </c>
      <c r="C109" s="527" t="s">
        <v>1</v>
      </c>
      <c r="D109" s="528"/>
      <c r="E109" s="528"/>
      <c r="F109" s="528"/>
      <c r="G109" s="528"/>
    </row>
    <row r="110" spans="1:7" s="207" customFormat="1" ht="12" customHeight="1">
      <c r="A110" s="208"/>
      <c r="B110" s="529"/>
      <c r="C110" s="203">
        <f>'Trends file-4'!$C$6</f>
        <v>44012</v>
      </c>
      <c r="D110" s="203">
        <f>'Trends file-4'!$D$6</f>
        <v>43921</v>
      </c>
      <c r="E110" s="203">
        <f>'Trends file-4'!$E$6</f>
        <v>43830</v>
      </c>
      <c r="F110" s="203">
        <f>'Trends file-4'!$F$6</f>
        <v>43738</v>
      </c>
      <c r="G110" s="203">
        <f>'Trends file-4'!$G$6</f>
        <v>43646</v>
      </c>
    </row>
    <row r="111" spans="1:7">
      <c r="A111" s="27"/>
      <c r="B111" s="2" t="s">
        <v>10</v>
      </c>
      <c r="C111" s="178">
        <v>47.047644799708706</v>
      </c>
      <c r="D111" s="204">
        <v>42.382409938110335</v>
      </c>
      <c r="E111" s="178">
        <v>62.086608897999994</v>
      </c>
      <c r="F111" s="204">
        <v>39.287390008000003</v>
      </c>
      <c r="G111" s="178">
        <v>31.661036463999999</v>
      </c>
    </row>
    <row r="112" spans="1:7" hidden="1" outlineLevel="1">
      <c r="A112" s="27"/>
      <c r="B112" s="79"/>
      <c r="C112" s="180"/>
      <c r="D112" s="205"/>
      <c r="E112" s="180"/>
      <c r="F112" s="205"/>
      <c r="G112" s="180"/>
    </row>
    <row r="113" spans="1:7" collapsed="1">
      <c r="A113" s="27"/>
      <c r="B113" s="6" t="s">
        <v>11</v>
      </c>
      <c r="C113" s="180">
        <v>14.042068957398481</v>
      </c>
      <c r="D113" s="205">
        <v>-14.696800931130959</v>
      </c>
      <c r="E113" s="180">
        <v>32.477049781999987</v>
      </c>
      <c r="F113" s="205">
        <v>28.420470629</v>
      </c>
      <c r="G113" s="180">
        <v>16.297444606017979</v>
      </c>
    </row>
    <row r="114" spans="1:7">
      <c r="A114" s="60"/>
      <c r="B114" s="7" t="s">
        <v>31</v>
      </c>
      <c r="C114" s="181">
        <v>61.089713757107191</v>
      </c>
      <c r="D114" s="206">
        <v>27.685609006979377</v>
      </c>
      <c r="E114" s="181">
        <v>94.563658679999975</v>
      </c>
      <c r="F114" s="206">
        <v>67.70786063700001</v>
      </c>
      <c r="G114" s="181">
        <v>47.958481070017982</v>
      </c>
    </row>
    <row r="115" spans="1:7" ht="21.75" hidden="1" customHeight="1">
      <c r="A115" s="27"/>
      <c r="B115" s="525"/>
      <c r="C115" s="525"/>
      <c r="D115" s="525"/>
      <c r="E115" s="525"/>
      <c r="F115" s="525"/>
      <c r="G115" s="525"/>
    </row>
    <row r="116" spans="1:7" hidden="1">
      <c r="A116" s="27"/>
      <c r="B116" s="18"/>
      <c r="C116" s="18"/>
      <c r="D116" s="18"/>
      <c r="E116" s="18"/>
      <c r="F116" s="201"/>
      <c r="G116" s="201"/>
    </row>
    <row r="117" spans="1:7" hidden="1">
      <c r="A117" s="27"/>
      <c r="B117" s="22"/>
      <c r="C117" s="18"/>
      <c r="D117" s="18"/>
      <c r="E117" s="18"/>
      <c r="F117" s="18"/>
      <c r="G117" s="18"/>
    </row>
    <row r="118" spans="1:7" hidden="1">
      <c r="A118" s="27"/>
      <c r="G118" s="114"/>
    </row>
    <row r="119" spans="1:7" s="207" customFormat="1" ht="12" hidden="1" customHeight="1">
      <c r="A119" s="208"/>
      <c r="B119" s="529"/>
      <c r="C119" s="527"/>
      <c r="D119" s="528"/>
      <c r="E119" s="528"/>
      <c r="F119" s="528"/>
      <c r="G119" s="528"/>
    </row>
    <row r="120" spans="1:7" s="207" customFormat="1" ht="12" hidden="1" customHeight="1">
      <c r="A120" s="208"/>
      <c r="B120" s="529"/>
      <c r="C120" s="203"/>
      <c r="D120" s="203"/>
      <c r="E120" s="203"/>
      <c r="F120" s="203"/>
      <c r="G120" s="203"/>
    </row>
    <row r="121" spans="1:7" hidden="1">
      <c r="A121" s="27"/>
      <c r="C121" s="178"/>
      <c r="D121" s="204"/>
      <c r="E121" s="178"/>
      <c r="F121" s="204"/>
      <c r="G121" s="178"/>
    </row>
    <row r="122" spans="1:7" hidden="1" outlineLevel="1">
      <c r="A122" s="27"/>
      <c r="B122" s="79"/>
      <c r="C122" s="180"/>
      <c r="D122" s="205"/>
      <c r="E122" s="180"/>
      <c r="F122" s="205"/>
      <c r="G122" s="180"/>
    </row>
    <row r="123" spans="1:7" hidden="1" collapsed="1">
      <c r="A123" s="27"/>
      <c r="B123" s="6"/>
      <c r="C123" s="180"/>
      <c r="D123" s="205"/>
      <c r="E123" s="180"/>
      <c r="F123" s="205"/>
      <c r="G123" s="180"/>
    </row>
    <row r="124" spans="1:7" hidden="1">
      <c r="A124" s="60"/>
      <c r="B124" s="7"/>
      <c r="C124" s="181"/>
      <c r="D124" s="206"/>
      <c r="E124" s="181"/>
      <c r="F124" s="206"/>
      <c r="G124" s="181"/>
    </row>
    <row r="125" spans="1:7">
      <c r="A125" s="27"/>
      <c r="B125" s="376" t="s">
        <v>234</v>
      </c>
      <c r="C125" s="18"/>
      <c r="D125" s="18"/>
      <c r="E125" s="18"/>
      <c r="F125" s="201"/>
      <c r="G125" s="201"/>
    </row>
    <row r="126" spans="1:7">
      <c r="A126" s="27"/>
      <c r="B126" s="376"/>
      <c r="C126" s="18"/>
      <c r="D126" s="18"/>
      <c r="E126" s="18"/>
      <c r="F126" s="201"/>
      <c r="G126" s="201"/>
    </row>
    <row r="127" spans="1:7">
      <c r="A127" s="26">
        <v>5.4</v>
      </c>
      <c r="B127" s="1" t="s">
        <v>131</v>
      </c>
      <c r="C127" s="1"/>
      <c r="D127" s="1"/>
      <c r="E127" s="1"/>
      <c r="F127" s="18"/>
      <c r="G127" s="18"/>
    </row>
    <row r="128" spans="1:7">
      <c r="A128" s="27"/>
      <c r="B128" s="18"/>
      <c r="C128" s="18"/>
      <c r="D128" s="18"/>
      <c r="E128" s="18"/>
      <c r="F128" s="18"/>
      <c r="G128" s="18"/>
    </row>
    <row r="129" spans="1:12">
      <c r="B129" s="1" t="s">
        <v>110</v>
      </c>
      <c r="G129" s="3" t="str">
        <f>'Trends file-4'!G4</f>
        <v>Amount in Rs Mn, except ratios</v>
      </c>
    </row>
    <row r="130" spans="1:12" s="207" customFormat="1" ht="12" customHeight="1">
      <c r="B130" s="516" t="s">
        <v>0</v>
      </c>
      <c r="C130" s="530" t="s">
        <v>1</v>
      </c>
      <c r="D130" s="528"/>
      <c r="E130" s="528"/>
      <c r="F130" s="528"/>
      <c r="G130" s="528"/>
    </row>
    <row r="131" spans="1:12" s="207" customFormat="1" ht="12" customHeight="1">
      <c r="B131" s="531"/>
      <c r="C131" s="203">
        <f>'Trends file-4'!$C$6</f>
        <v>44012</v>
      </c>
      <c r="D131" s="203">
        <f>'Trends file-4'!$D$6</f>
        <v>43921</v>
      </c>
      <c r="E131" s="203">
        <f>'Trends file-4'!$E$6</f>
        <v>43830</v>
      </c>
      <c r="F131" s="203">
        <f>'Trends file-4'!$F$6</f>
        <v>43738</v>
      </c>
      <c r="G131" s="203">
        <f>'Trends file-4'!$G$6</f>
        <v>43646</v>
      </c>
    </row>
    <row r="132" spans="1:12">
      <c r="A132" s="272"/>
      <c r="B132" s="76" t="s">
        <v>54</v>
      </c>
      <c r="C132" s="178">
        <v>401780.85059880192</v>
      </c>
      <c r="D132" s="204">
        <v>474200.46051894606</v>
      </c>
      <c r="E132" s="178">
        <v>428423.31940500095</v>
      </c>
      <c r="F132" s="204">
        <v>475227.23950528499</v>
      </c>
      <c r="G132" s="178">
        <v>427023.05932337901</v>
      </c>
      <c r="I132" s="5"/>
      <c r="J132" s="5"/>
      <c r="K132" s="5"/>
      <c r="L132" s="5"/>
    </row>
    <row r="133" spans="1:12" ht="22.5">
      <c r="A133" s="272"/>
      <c r="B133" s="76" t="s">
        <v>55</v>
      </c>
      <c r="C133" s="467">
        <v>311431.40122422698</v>
      </c>
      <c r="D133" s="468">
        <v>265427.72604348604</v>
      </c>
      <c r="E133" s="467">
        <v>292600.80883069796</v>
      </c>
      <c r="F133" s="468">
        <v>148592.66266709598</v>
      </c>
      <c r="G133" s="467">
        <v>154509.16255922298</v>
      </c>
      <c r="I133" s="5"/>
      <c r="J133" s="5"/>
      <c r="K133" s="5"/>
      <c r="L133" s="5"/>
    </row>
    <row r="134" spans="1:12">
      <c r="A134" s="272"/>
      <c r="B134" s="76" t="s">
        <v>123</v>
      </c>
      <c r="C134" s="180">
        <v>433493.18673299998</v>
      </c>
      <c r="D134" s="205">
        <v>433493.18673299998</v>
      </c>
      <c r="E134" s="180">
        <v>439050.81358900003</v>
      </c>
      <c r="F134" s="205">
        <v>442164.02509200003</v>
      </c>
      <c r="G134" s="180">
        <v>434279.60027300002</v>
      </c>
      <c r="I134" s="5"/>
      <c r="J134" s="5"/>
      <c r="K134" s="5"/>
      <c r="L134" s="5"/>
    </row>
    <row r="135" spans="1:12" ht="11.25" hidden="1" customHeight="1" outlineLevel="1">
      <c r="A135" s="272"/>
      <c r="B135" s="76"/>
      <c r="C135" s="180">
        <v>0</v>
      </c>
      <c r="D135" s="205">
        <v>0</v>
      </c>
      <c r="E135" s="180">
        <v>0</v>
      </c>
      <c r="F135" s="205">
        <v>0</v>
      </c>
      <c r="G135" s="180">
        <v>0</v>
      </c>
      <c r="I135" s="5"/>
      <c r="J135" s="5"/>
      <c r="K135" s="5"/>
      <c r="L135" s="5"/>
    </row>
    <row r="136" spans="1:12" collapsed="1">
      <c r="A136" s="272"/>
      <c r="B136" s="77" t="s">
        <v>56</v>
      </c>
      <c r="C136" s="180"/>
      <c r="D136" s="205"/>
      <c r="E136" s="180"/>
      <c r="F136" s="205"/>
      <c r="G136" s="180"/>
      <c r="I136" s="5"/>
      <c r="J136" s="5"/>
      <c r="K136" s="5"/>
      <c r="L136" s="5"/>
    </row>
    <row r="137" spans="1:12">
      <c r="A137" s="272"/>
      <c r="B137" s="75" t="s">
        <v>199</v>
      </c>
      <c r="C137" s="143">
        <v>129213.53864631601</v>
      </c>
      <c r="D137" s="163">
        <v>135507.58513451202</v>
      </c>
      <c r="E137" s="143">
        <v>102059.670051658</v>
      </c>
      <c r="F137" s="163">
        <v>106957.558873784</v>
      </c>
      <c r="G137" s="143">
        <v>57104.490895554998</v>
      </c>
      <c r="I137" s="5"/>
      <c r="J137" s="5"/>
      <c r="K137" s="5"/>
      <c r="L137" s="5"/>
    </row>
    <row r="138" spans="1:12" hidden="1" outlineLevel="1">
      <c r="A138" s="272"/>
      <c r="B138" s="75" t="s">
        <v>65</v>
      </c>
      <c r="C138" s="143">
        <v>0</v>
      </c>
      <c r="D138" s="163">
        <v>0</v>
      </c>
      <c r="E138" s="143">
        <v>0</v>
      </c>
      <c r="F138" s="163">
        <v>0</v>
      </c>
      <c r="G138" s="143">
        <v>0</v>
      </c>
      <c r="I138" s="5"/>
      <c r="J138" s="5"/>
      <c r="K138" s="5"/>
      <c r="L138" s="5"/>
    </row>
    <row r="139" spans="1:12" ht="11.25" hidden="1" customHeight="1" outlineLevel="1">
      <c r="A139" s="272"/>
      <c r="B139" s="75"/>
      <c r="C139" s="180">
        <v>0</v>
      </c>
      <c r="D139" s="205">
        <v>0</v>
      </c>
      <c r="E139" s="180">
        <v>0</v>
      </c>
      <c r="F139" s="205">
        <v>0</v>
      </c>
      <c r="G139" s="180">
        <v>0</v>
      </c>
      <c r="I139" s="5"/>
      <c r="J139" s="5"/>
      <c r="K139" s="5"/>
      <c r="L139" s="5"/>
    </row>
    <row r="140" spans="1:12" collapsed="1">
      <c r="A140" s="272"/>
      <c r="B140" s="75" t="s">
        <v>319</v>
      </c>
      <c r="C140" s="180">
        <v>158219.91840555001</v>
      </c>
      <c r="D140" s="205">
        <v>155101.59993765</v>
      </c>
      <c r="E140" s="180">
        <v>210351.02609328</v>
      </c>
      <c r="F140" s="205">
        <v>77768.513992875</v>
      </c>
      <c r="G140" s="180">
        <v>74216.780432960004</v>
      </c>
      <c r="I140" s="5"/>
      <c r="J140" s="5"/>
      <c r="K140" s="5"/>
      <c r="L140" s="5"/>
    </row>
    <row r="141" spans="1:12" ht="11.25" hidden="1" customHeight="1" outlineLevel="1">
      <c r="A141" s="272"/>
      <c r="B141" s="275"/>
      <c r="C141" s="180">
        <v>0</v>
      </c>
      <c r="D141" s="205">
        <v>0</v>
      </c>
      <c r="E141" s="180">
        <v>0</v>
      </c>
      <c r="F141" s="205">
        <v>0</v>
      </c>
      <c r="G141" s="180">
        <v>0</v>
      </c>
      <c r="I141" s="5"/>
      <c r="J141" s="5"/>
      <c r="K141" s="5"/>
      <c r="L141" s="5"/>
    </row>
    <row r="142" spans="1:12" collapsed="1">
      <c r="A142" s="27"/>
      <c r="B142" s="77" t="s">
        <v>316</v>
      </c>
      <c r="C142" s="142">
        <v>859271.98150416301</v>
      </c>
      <c r="D142" s="232">
        <v>882512.18822327</v>
      </c>
      <c r="E142" s="142">
        <v>847664.24567976082</v>
      </c>
      <c r="F142" s="232">
        <v>881257.85439772194</v>
      </c>
      <c r="G142" s="142">
        <v>884490.55082708702</v>
      </c>
      <c r="I142" s="5"/>
      <c r="J142" s="5"/>
      <c r="K142" s="5"/>
      <c r="L142" s="5"/>
    </row>
    <row r="143" spans="1:12">
      <c r="A143" s="27"/>
      <c r="B143" s="75" t="s">
        <v>318</v>
      </c>
      <c r="C143" s="143">
        <v>306132.54535619501</v>
      </c>
      <c r="D143" s="163">
        <v>306078.12536631804</v>
      </c>
      <c r="E143" s="143">
        <v>301529.25138223497</v>
      </c>
      <c r="F143" s="163">
        <v>299807.14039910294</v>
      </c>
      <c r="G143" s="143">
        <v>281967.46913360804</v>
      </c>
      <c r="I143" s="5"/>
      <c r="J143" s="5"/>
      <c r="K143" s="5"/>
      <c r="L143" s="5"/>
    </row>
    <row r="144" spans="1:12">
      <c r="A144" s="27"/>
      <c r="B144" s="276" t="s">
        <v>317</v>
      </c>
      <c r="C144" s="183">
        <v>1165404.526860358</v>
      </c>
      <c r="D144" s="255">
        <v>1188590.313589588</v>
      </c>
      <c r="E144" s="183">
        <v>1149193.4970619958</v>
      </c>
      <c r="F144" s="255">
        <v>1181064.9947968249</v>
      </c>
      <c r="G144" s="183">
        <v>1166458.0199606949</v>
      </c>
      <c r="I144" s="5"/>
      <c r="J144" s="5"/>
      <c r="K144" s="5"/>
      <c r="L144" s="5"/>
    </row>
    <row r="145" spans="1:12" s="278" customFormat="1" ht="27" customHeight="1">
      <c r="B145" s="519"/>
      <c r="C145" s="519"/>
      <c r="D145" s="519"/>
      <c r="E145" s="519"/>
      <c r="F145" s="519"/>
      <c r="G145" s="519"/>
      <c r="I145" s="280"/>
      <c r="J145" s="280"/>
      <c r="K145" s="280"/>
      <c r="L145" s="280"/>
    </row>
    <row r="146" spans="1:12" s="278" customFormat="1">
      <c r="B146" s="277"/>
      <c r="C146" s="279"/>
      <c r="D146" s="279"/>
      <c r="E146" s="279"/>
      <c r="F146" s="279"/>
      <c r="G146" s="279"/>
      <c r="I146" s="280"/>
      <c r="J146" s="280"/>
      <c r="K146" s="280"/>
      <c r="L146" s="280"/>
    </row>
    <row r="147" spans="1:12">
      <c r="B147" s="82"/>
      <c r="C147" s="82"/>
      <c r="D147" s="82"/>
      <c r="E147" s="82"/>
      <c r="F147" s="23"/>
      <c r="G147" s="23"/>
    </row>
    <row r="148" spans="1:12">
      <c r="B148" s="1" t="s">
        <v>111</v>
      </c>
      <c r="G148" s="114" t="str">
        <f>G108</f>
        <v>Amount in US$ Mn</v>
      </c>
    </row>
    <row r="149" spans="1:12" s="207" customFormat="1" ht="12" customHeight="1">
      <c r="B149" s="516" t="s">
        <v>0</v>
      </c>
      <c r="C149" s="530" t="s">
        <v>1</v>
      </c>
      <c r="D149" s="528"/>
      <c r="E149" s="528"/>
      <c r="F149" s="528"/>
      <c r="G149" s="528"/>
    </row>
    <row r="150" spans="1:12" s="207" customFormat="1" ht="12" customHeight="1">
      <c r="B150" s="531"/>
      <c r="C150" s="203">
        <f>'Trends file-4'!$C$6</f>
        <v>44012</v>
      </c>
      <c r="D150" s="203">
        <f>'Trends file-4'!$D$6</f>
        <v>43921</v>
      </c>
      <c r="E150" s="203">
        <f>'Trends file-4'!$E$6</f>
        <v>43830</v>
      </c>
      <c r="F150" s="203">
        <f>'Trends file-4'!$F$6</f>
        <v>43738</v>
      </c>
      <c r="G150" s="203">
        <f>'Trends file-4'!$G$6</f>
        <v>43646</v>
      </c>
    </row>
    <row r="151" spans="1:12">
      <c r="A151" s="272"/>
      <c r="B151" s="76" t="s">
        <v>54</v>
      </c>
      <c r="C151" s="178">
        <v>5315.4403915832891</v>
      </c>
      <c r="D151" s="204">
        <v>6266.2763200389309</v>
      </c>
      <c r="E151" s="178">
        <v>6003.6900140835332</v>
      </c>
      <c r="F151" s="204">
        <v>6734.8413038835779</v>
      </c>
      <c r="G151" s="178">
        <v>6186.9466723178648</v>
      </c>
    </row>
    <row r="152" spans="1:12" ht="22.5">
      <c r="A152" s="272"/>
      <c r="B152" s="76" t="s">
        <v>55</v>
      </c>
      <c r="C152" s="180">
        <v>4120.144219933547</v>
      </c>
      <c r="D152" s="205">
        <v>3507.4691251203972</v>
      </c>
      <c r="E152" s="180">
        <v>4100.3476573808575</v>
      </c>
      <c r="F152" s="205">
        <v>2105.8304718100403</v>
      </c>
      <c r="G152" s="180">
        <v>2238.6143517708342</v>
      </c>
    </row>
    <row r="153" spans="1:12">
      <c r="A153" s="272"/>
      <c r="B153" s="76" t="s">
        <v>123</v>
      </c>
      <c r="C153" s="180">
        <v>5734.9851064395561</v>
      </c>
      <c r="D153" s="205">
        <v>5728.3539707036671</v>
      </c>
      <c r="E153" s="180">
        <v>6152.6179034332963</v>
      </c>
      <c r="F153" s="205">
        <v>6266.2749348733396</v>
      </c>
      <c r="G153" s="180">
        <v>6292.0834580266592</v>
      </c>
    </row>
    <row r="154" spans="1:12" ht="11.25" hidden="1" customHeight="1" outlineLevel="1">
      <c r="A154" s="272"/>
      <c r="B154" s="76"/>
      <c r="C154" s="180">
        <v>0</v>
      </c>
      <c r="D154" s="205">
        <v>0</v>
      </c>
      <c r="E154" s="180">
        <v>0</v>
      </c>
      <c r="F154" s="205">
        <v>0</v>
      </c>
      <c r="G154" s="180">
        <v>0</v>
      </c>
    </row>
    <row r="155" spans="1:12" collapsed="1">
      <c r="A155" s="272"/>
      <c r="B155" s="77" t="s">
        <v>56</v>
      </c>
      <c r="C155" s="180"/>
      <c r="D155" s="205"/>
      <c r="E155" s="180"/>
      <c r="F155" s="205"/>
      <c r="G155" s="180"/>
    </row>
    <row r="156" spans="1:12">
      <c r="A156" s="272"/>
      <c r="B156" s="75" t="s">
        <v>199</v>
      </c>
      <c r="C156" s="143">
        <v>1709.4564398388093</v>
      </c>
      <c r="D156" s="163">
        <v>1790.6519343840373</v>
      </c>
      <c r="E156" s="143">
        <v>1430.20838076875</v>
      </c>
      <c r="F156" s="163">
        <v>1515.7847138888787</v>
      </c>
      <c r="G156" s="143">
        <v>827.36150239865253</v>
      </c>
    </row>
    <row r="157" spans="1:12" hidden="1" outlineLevel="1">
      <c r="A157" s="272"/>
      <c r="B157" s="75" t="s">
        <v>65</v>
      </c>
      <c r="C157" s="143">
        <v>0</v>
      </c>
      <c r="D157" s="163">
        <v>0</v>
      </c>
      <c r="E157" s="143">
        <v>0</v>
      </c>
      <c r="F157" s="163">
        <v>0</v>
      </c>
      <c r="G157" s="143">
        <v>0</v>
      </c>
    </row>
    <row r="158" spans="1:12" ht="11.25" hidden="1" customHeight="1" outlineLevel="1">
      <c r="A158" s="272"/>
      <c r="B158" s="75"/>
      <c r="C158" s="180">
        <v>0</v>
      </c>
      <c r="D158" s="205">
        <v>0</v>
      </c>
      <c r="E158" s="180">
        <v>0</v>
      </c>
      <c r="F158" s="205">
        <v>0</v>
      </c>
      <c r="G158" s="180">
        <v>0</v>
      </c>
    </row>
    <row r="159" spans="1:12" collapsed="1">
      <c r="A159" s="272"/>
      <c r="B159" s="75" t="s">
        <v>319</v>
      </c>
      <c r="C159" s="478">
        <v>2093.2021618065155</v>
      </c>
      <c r="D159" s="479">
        <v>2049.5751560971257</v>
      </c>
      <c r="E159" s="478">
        <v>2947.7441997376682</v>
      </c>
      <c r="F159" s="479">
        <v>1102.1224303684676</v>
      </c>
      <c r="G159" s="478">
        <v>1075.2938341489426</v>
      </c>
    </row>
    <row r="160" spans="1:12" ht="11.25" hidden="1" customHeight="1" outlineLevel="1">
      <c r="A160" s="272"/>
      <c r="B160" s="275"/>
      <c r="C160" s="180"/>
      <c r="D160" s="205"/>
      <c r="E160" s="180"/>
      <c r="F160" s="205"/>
      <c r="G160" s="180"/>
    </row>
    <row r="161" spans="1:12" collapsed="1">
      <c r="A161" s="272"/>
      <c r="B161" s="77" t="s">
        <v>266</v>
      </c>
      <c r="C161" s="142">
        <v>11367.911116311065</v>
      </c>
      <c r="D161" s="232">
        <v>11661.872325381832</v>
      </c>
      <c r="E161" s="142">
        <v>11878.702994391268</v>
      </c>
      <c r="F161" s="232">
        <v>12489.039566309611</v>
      </c>
      <c r="G161" s="142">
        <v>12814.989145567764</v>
      </c>
    </row>
    <row r="162" spans="1:12">
      <c r="A162" s="272"/>
      <c r="B162" s="75" t="s">
        <v>235</v>
      </c>
      <c r="C162" s="143">
        <v>4050.0419428635023</v>
      </c>
      <c r="D162" s="163">
        <v>4044.6399123398487</v>
      </c>
      <c r="E162" s="143">
        <v>4225.4659666793013</v>
      </c>
      <c r="F162" s="163">
        <v>4248.8168701378627</v>
      </c>
      <c r="G162" s="143">
        <v>4085.3009147146922</v>
      </c>
    </row>
    <row r="163" spans="1:12" ht="22.5">
      <c r="A163" s="272"/>
      <c r="B163" s="276" t="s">
        <v>236</v>
      </c>
      <c r="C163" s="183">
        <v>15417.953059174568</v>
      </c>
      <c r="D163" s="255">
        <v>15706.512237721679</v>
      </c>
      <c r="E163" s="183">
        <v>16104.168961070569</v>
      </c>
      <c r="F163" s="255">
        <v>16737.856436447473</v>
      </c>
      <c r="G163" s="183">
        <v>16900.290060282456</v>
      </c>
    </row>
    <row r="164" spans="1:12" s="278" customFormat="1" ht="24.75" customHeight="1">
      <c r="A164" s="272"/>
      <c r="B164" s="519"/>
      <c r="C164" s="519"/>
      <c r="D164" s="519"/>
      <c r="E164" s="519"/>
      <c r="F164" s="519"/>
      <c r="G164" s="519"/>
      <c r="I164" s="280"/>
      <c r="J164" s="280"/>
      <c r="K164" s="280"/>
      <c r="L164" s="280"/>
    </row>
    <row r="165" spans="1:12" s="278" customFormat="1">
      <c r="B165" s="277"/>
      <c r="C165" s="279"/>
      <c r="D165" s="279"/>
      <c r="E165" s="279"/>
      <c r="F165" s="279"/>
      <c r="G165" s="279"/>
      <c r="I165" s="280"/>
      <c r="J165" s="280"/>
      <c r="K165" s="280"/>
      <c r="L165" s="280"/>
    </row>
    <row r="167" spans="1:12">
      <c r="A167" s="26">
        <v>5.5</v>
      </c>
      <c r="B167" s="1" t="s">
        <v>132</v>
      </c>
      <c r="C167" s="1"/>
      <c r="D167" s="1"/>
      <c r="E167" s="1"/>
      <c r="G167" s="86"/>
    </row>
    <row r="168" spans="1:12">
      <c r="G168" s="495" t="s">
        <v>194</v>
      </c>
    </row>
    <row r="169" spans="1:12" s="207" customFormat="1" ht="12" customHeight="1">
      <c r="B169" s="532" t="s">
        <v>0</v>
      </c>
      <c r="C169" s="527" t="s">
        <v>1</v>
      </c>
      <c r="D169" s="528"/>
      <c r="E169" s="528"/>
      <c r="F169" s="528"/>
      <c r="G169" s="528"/>
    </row>
    <row r="170" spans="1:12" s="207" customFormat="1" ht="12" customHeight="1">
      <c r="A170" s="272"/>
      <c r="B170" s="532"/>
      <c r="C170" s="203">
        <f>'Trends file-4'!$C$6</f>
        <v>44012</v>
      </c>
      <c r="D170" s="203">
        <f>'Trends file-4'!$D$6</f>
        <v>43921</v>
      </c>
      <c r="E170" s="203">
        <f>'Trends file-4'!$E$6</f>
        <v>43830</v>
      </c>
      <c r="F170" s="203">
        <f>'Trends file-4'!$F$6</f>
        <v>43738</v>
      </c>
      <c r="G170" s="203">
        <f>'Trends file-4'!$G$6</f>
        <v>43646</v>
      </c>
    </row>
    <row r="171" spans="1:12">
      <c r="A171" s="272"/>
      <c r="B171" s="171" t="s">
        <v>99</v>
      </c>
      <c r="C171" s="175">
        <v>26842.637131693999</v>
      </c>
      <c r="D171" s="247">
        <v>25328.731525682997</v>
      </c>
      <c r="E171" s="175">
        <v>24421.663736656003</v>
      </c>
      <c r="F171" s="247">
        <v>23595.876550977995</v>
      </c>
      <c r="G171" s="175">
        <v>25150.506516585003</v>
      </c>
    </row>
    <row r="172" spans="1:12">
      <c r="A172" s="272"/>
      <c r="B172" s="171" t="s">
        <v>188</v>
      </c>
      <c r="C172" s="143">
        <v>6727.034712269</v>
      </c>
      <c r="D172" s="163">
        <v>6436.2718990800013</v>
      </c>
      <c r="E172" s="143">
        <v>6451.1237578929968</v>
      </c>
      <c r="F172" s="163">
        <v>6538.2742927160007</v>
      </c>
      <c r="G172" s="143">
        <v>6236.3499701650007</v>
      </c>
    </row>
    <row r="173" spans="1:12">
      <c r="A173" s="272"/>
      <c r="B173" s="171" t="s">
        <v>100</v>
      </c>
      <c r="C173" s="180">
        <v>1299.1075871319999</v>
      </c>
      <c r="D173" s="205">
        <v>5554.7997510700025</v>
      </c>
      <c r="E173" s="180">
        <v>1602.3105367819958</v>
      </c>
      <c r="F173" s="205">
        <v>1015.1095701150002</v>
      </c>
      <c r="G173" s="180">
        <v>2529.3723451649998</v>
      </c>
    </row>
    <row r="174" spans="1:12">
      <c r="A174" s="272"/>
      <c r="B174" s="171" t="s">
        <v>101</v>
      </c>
      <c r="C174" s="180">
        <v>-4370.928443242</v>
      </c>
      <c r="D174" s="205">
        <v>-4244.9222232639986</v>
      </c>
      <c r="E174" s="180">
        <v>-2628.7393244870004</v>
      </c>
      <c r="F174" s="205">
        <v>-2066.4589407199996</v>
      </c>
      <c r="G174" s="180">
        <v>-2101.4826476040002</v>
      </c>
    </row>
    <row r="175" spans="1:12">
      <c r="A175" s="272"/>
      <c r="B175" s="182" t="s">
        <v>9</v>
      </c>
      <c r="C175" s="183">
        <v>30497.850987852999</v>
      </c>
      <c r="D175" s="255">
        <v>33074.880952569001</v>
      </c>
      <c r="E175" s="183">
        <v>29846.358706843996</v>
      </c>
      <c r="F175" s="255">
        <v>29082.801473088995</v>
      </c>
      <c r="G175" s="183">
        <v>31814.746184311003</v>
      </c>
    </row>
    <row r="176" spans="1:12" ht="20.25" customHeight="1">
      <c r="B176" s="519"/>
      <c r="C176" s="519"/>
      <c r="D176" s="519"/>
      <c r="E176" s="519"/>
      <c r="F176" s="519"/>
      <c r="G176" s="519"/>
    </row>
  </sheetData>
  <mergeCells count="48">
    <mergeCell ref="H60:I60"/>
    <mergeCell ref="B106:G106"/>
    <mergeCell ref="B145:G145"/>
    <mergeCell ref="B164:G164"/>
    <mergeCell ref="C109:G109"/>
    <mergeCell ref="B109:B110"/>
    <mergeCell ref="B115:G115"/>
    <mergeCell ref="B105:G105"/>
    <mergeCell ref="B87:G87"/>
    <mergeCell ref="B96:G96"/>
    <mergeCell ref="B100:B101"/>
    <mergeCell ref="C100:G100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B26:G26"/>
    <mergeCell ref="B52:G52"/>
    <mergeCell ref="B88:G88"/>
    <mergeCell ref="B65:B66"/>
    <mergeCell ref="B91:B92"/>
    <mergeCell ref="B74:G74"/>
    <mergeCell ref="B29:B30"/>
    <mergeCell ref="B78:B79"/>
    <mergeCell ref="C78:G78"/>
    <mergeCell ref="B43:B44"/>
    <mergeCell ref="B60:G60"/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  <mergeCell ref="B9:B10"/>
    <mergeCell ref="B21:B22"/>
    <mergeCell ref="C43:G43"/>
    <mergeCell ref="B55:B56"/>
    <mergeCell ref="C55:G55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XFD7 A150:XFD150 A148:I148 A149:I149 K148:XFD149 A90:XFD92 A177:XFD1048576 A19:XFD19 B11:B17 H11:XFD17 A27:XFD27 B23:B25 H23:XFD25 B31:B32 H31:XFD34 A169:XFD169 A168:F168 A61:XFD62 H168:XFD168 B75:XFD75 B67:B73 H67:XFD73 A105 B93:B95 H93:XFD95 A127:XFD128 B111 H111:XFD114 A147:XFD147 B132:B136 H132:XFD142 A166:XFD167 A154:B155 H151:XFD161 B173:B175 B171 H171:XFD175 H18:XFD18 B109:XFD110 B151:B153 B157:B158 B170:XFD170 A65:XFD66 A64:F64 H64:XFD64 A145:A146 C146:XFD146 B138:B139 B141 A164:A165 C165:XFD165 B160 A63 C63:XFD63 A97:XFD97 A89 C89:XFD89 A108:XFD108 A107 C107:XFD107 H105:XFD105 A35:XFD38 B34 B113:B114 A10:B10 H10:XFD10 A9:XFD9 A8:F8 H8:XFD8 A21:XFD22 A20:F20 H20:XFD20 A29:XFD30 A28:F28 H28:XFD28 A130:XFD131 A129:F129 H129:XFD129 A26 H26:XFD26 H145:XFD145 H164:XFD164 A176 H176:XFD17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showGridLines="0" view="pageBreakPreview" zoomScaleNormal="100" zoomScaleSheetLayoutView="100" workbookViewId="0"/>
  </sheetViews>
  <sheetFormatPr defaultRowHeight="12.75" outlineLevelRow="1"/>
  <cols>
    <col min="1" max="1" width="40.140625" style="36" customWidth="1"/>
    <col min="2" max="2" width="9.140625" style="35"/>
    <col min="3" max="7" width="11.42578125" style="35" bestFit="1" customWidth="1"/>
    <col min="8" max="8" width="2" style="36" customWidth="1"/>
    <col min="9" max="9" width="9.140625" style="36"/>
    <col min="10" max="10" width="9.7109375" style="36" bestFit="1" customWidth="1"/>
    <col min="11" max="16384" width="9.140625" style="36"/>
  </cols>
  <sheetData>
    <row r="1" spans="1:12">
      <c r="A1" s="265" t="s">
        <v>13</v>
      </c>
      <c r="F1" s="55">
        <f>1000</f>
        <v>1000</v>
      </c>
    </row>
    <row r="3" spans="1:12">
      <c r="A3" s="22" t="s">
        <v>63</v>
      </c>
    </row>
    <row r="5" spans="1:12">
      <c r="A5" s="170" t="s">
        <v>19</v>
      </c>
      <c r="B5" s="170" t="s">
        <v>20</v>
      </c>
      <c r="C5" s="203">
        <f>'Trends file-5-SCH'!C10</f>
        <v>44012</v>
      </c>
      <c r="D5" s="203">
        <f>'Trends file-5-SCH'!D10</f>
        <v>43921</v>
      </c>
      <c r="E5" s="203">
        <f>'Trends file-5-SCH'!E10</f>
        <v>43830</v>
      </c>
      <c r="F5" s="203">
        <f>'Trends file-5-SCH'!F10</f>
        <v>43738</v>
      </c>
      <c r="G5" s="203">
        <f>'Trends file-5-SCH'!G10</f>
        <v>43646</v>
      </c>
    </row>
    <row r="6" spans="1:12">
      <c r="A6" s="24"/>
      <c r="B6" s="154"/>
      <c r="C6" s="141"/>
      <c r="D6" s="157"/>
      <c r="E6" s="141"/>
      <c r="F6" s="157"/>
      <c r="G6" s="141"/>
    </row>
    <row r="7" spans="1:12">
      <c r="A7" s="24" t="s">
        <v>53</v>
      </c>
      <c r="B7" s="155" t="s">
        <v>21</v>
      </c>
      <c r="C7" s="142">
        <v>305688.58977722592</v>
      </c>
      <c r="D7" s="232">
        <v>309754.3467772259</v>
      </c>
      <c r="E7" s="142">
        <v>308738.33077722584</v>
      </c>
      <c r="F7" s="232">
        <v>304702.81577722583</v>
      </c>
      <c r="G7" s="142">
        <v>301451.46777722589</v>
      </c>
      <c r="I7" s="87"/>
      <c r="J7" s="87"/>
      <c r="K7" s="87"/>
      <c r="L7" s="87"/>
    </row>
    <row r="8" spans="1:12">
      <c r="A8" s="28"/>
      <c r="B8" s="29"/>
      <c r="C8" s="143"/>
      <c r="D8" s="163"/>
      <c r="E8" s="143"/>
      <c r="F8" s="163"/>
      <c r="G8" s="143"/>
      <c r="I8" s="87"/>
      <c r="J8" s="87"/>
      <c r="K8" s="87"/>
      <c r="L8" s="87"/>
    </row>
    <row r="9" spans="1:12">
      <c r="A9" s="24" t="s">
        <v>26</v>
      </c>
      <c r="B9" s="29"/>
      <c r="C9" s="143"/>
      <c r="D9" s="163"/>
      <c r="E9" s="143"/>
      <c r="F9" s="163"/>
      <c r="G9" s="143"/>
      <c r="I9" s="87"/>
      <c r="J9" s="87"/>
      <c r="K9" s="87"/>
      <c r="L9" s="87"/>
    </row>
    <row r="10" spans="1:12">
      <c r="A10" s="54" t="s">
        <v>83</v>
      </c>
      <c r="B10" s="29" t="s">
        <v>21</v>
      </c>
      <c r="C10" s="143">
        <v>279868.95299999998</v>
      </c>
      <c r="D10" s="163">
        <v>283667.18400000001</v>
      </c>
      <c r="E10" s="143">
        <v>283036.25299999997</v>
      </c>
      <c r="F10" s="163">
        <v>279430.10800000001</v>
      </c>
      <c r="G10" s="143">
        <v>276817.40399999998</v>
      </c>
      <c r="I10" s="87"/>
      <c r="J10" s="326"/>
      <c r="K10" s="87"/>
      <c r="L10" s="87"/>
    </row>
    <row r="11" spans="1:12" hidden="1" outlineLevel="1">
      <c r="A11" s="116"/>
      <c r="B11" s="29"/>
      <c r="C11" s="143"/>
      <c r="D11" s="163"/>
      <c r="E11" s="143"/>
      <c r="F11" s="163"/>
      <c r="G11" s="143"/>
      <c r="I11" s="87"/>
      <c r="J11" s="87"/>
      <c r="K11" s="87"/>
      <c r="L11" s="87"/>
    </row>
    <row r="12" spans="1:12" collapsed="1">
      <c r="A12" s="54" t="s">
        <v>43</v>
      </c>
      <c r="B12" s="29" t="s">
        <v>21</v>
      </c>
      <c r="C12" s="143">
        <v>-3798.2310000000002</v>
      </c>
      <c r="D12" s="163">
        <v>630.93100000005961</v>
      </c>
      <c r="E12" s="143">
        <v>3606.1449999999404</v>
      </c>
      <c r="F12" s="163">
        <v>2612.7040000000002</v>
      </c>
      <c r="G12" s="143">
        <v>-1532.7239999999404</v>
      </c>
      <c r="I12" s="87"/>
      <c r="J12" s="87"/>
      <c r="K12" s="87"/>
      <c r="L12" s="87"/>
    </row>
    <row r="13" spans="1:12">
      <c r="A13" s="117" t="s">
        <v>105</v>
      </c>
      <c r="B13" s="29" t="s">
        <v>23</v>
      </c>
      <c r="C13" s="144">
        <v>0.9477864734785354</v>
      </c>
      <c r="D13" s="161">
        <v>0.94791527242714124</v>
      </c>
      <c r="E13" s="144">
        <v>0.94888276025898344</v>
      </c>
      <c r="F13" s="161">
        <v>0.94914000462684567</v>
      </c>
      <c r="G13" s="144">
        <v>0.94855060486009035</v>
      </c>
      <c r="I13" s="87"/>
      <c r="J13" s="87"/>
      <c r="K13" s="87"/>
      <c r="L13" s="87"/>
    </row>
    <row r="14" spans="1:12" ht="9" customHeight="1">
      <c r="A14" s="118" t="s">
        <v>44</v>
      </c>
      <c r="B14" s="29" t="s">
        <v>23</v>
      </c>
      <c r="C14" s="145">
        <v>2.2127470497693872E-2</v>
      </c>
      <c r="D14" s="220">
        <v>2.5705219111204602E-2</v>
      </c>
      <c r="E14" s="145">
        <v>2.6322916330686442E-2</v>
      </c>
      <c r="F14" s="220">
        <v>2.1033169655762077E-2</v>
      </c>
      <c r="G14" s="145">
        <v>2.6482090395150149E-2</v>
      </c>
      <c r="I14" s="87"/>
      <c r="J14" s="87"/>
      <c r="K14" s="87"/>
      <c r="L14" s="87"/>
    </row>
    <row r="15" spans="1:12" ht="4.7" customHeight="1">
      <c r="A15" s="118"/>
      <c r="B15" s="29"/>
      <c r="C15" s="145"/>
      <c r="D15" s="220"/>
      <c r="E15" s="145"/>
      <c r="F15" s="220"/>
      <c r="G15" s="145"/>
      <c r="I15" s="87"/>
      <c r="J15" s="87"/>
      <c r="K15" s="87"/>
      <c r="L15" s="87"/>
    </row>
    <row r="16" spans="1:12">
      <c r="A16" s="78" t="s">
        <v>79</v>
      </c>
      <c r="B16" s="129" t="s">
        <v>36</v>
      </c>
      <c r="C16" s="148">
        <v>156.80841376485662</v>
      </c>
      <c r="D16" s="222">
        <v>154.07077258806797</v>
      </c>
      <c r="E16" s="148">
        <v>134.85133141482592</v>
      </c>
      <c r="F16" s="222">
        <v>128.00756338007565</v>
      </c>
      <c r="G16" s="148">
        <v>129.26267214691941</v>
      </c>
      <c r="I16" s="87"/>
      <c r="J16" s="87"/>
      <c r="K16" s="87"/>
      <c r="L16" s="87"/>
    </row>
    <row r="17" spans="1:12">
      <c r="A17" s="78" t="s">
        <v>79</v>
      </c>
      <c r="B17" s="129" t="s">
        <v>122</v>
      </c>
      <c r="C17" s="146">
        <v>2.0684851766277665</v>
      </c>
      <c r="D17" s="221">
        <v>2.1439910836292131</v>
      </c>
      <c r="E17" s="146">
        <v>1.9007646408385634</v>
      </c>
      <c r="F17" s="221">
        <v>1.8260599503817831</v>
      </c>
      <c r="G17" s="146">
        <v>1.856000078687446</v>
      </c>
      <c r="I17" s="87"/>
      <c r="J17" s="87"/>
      <c r="K17" s="87"/>
      <c r="L17" s="87"/>
    </row>
    <row r="18" spans="1:12" hidden="1">
      <c r="A18" s="117"/>
      <c r="B18" s="129"/>
      <c r="C18" s="236">
        <v>0</v>
      </c>
      <c r="D18" s="237">
        <v>0</v>
      </c>
      <c r="E18" s="236">
        <v>0</v>
      </c>
      <c r="F18" s="237">
        <v>0</v>
      </c>
      <c r="G18" s="236">
        <v>0</v>
      </c>
      <c r="I18" s="87"/>
      <c r="J18" s="87"/>
      <c r="K18" s="87"/>
      <c r="L18" s="87"/>
    </row>
    <row r="19" spans="1:12">
      <c r="A19" s="117" t="s">
        <v>95</v>
      </c>
      <c r="B19" s="129" t="s">
        <v>36</v>
      </c>
      <c r="C19" s="143">
        <v>220941.68734327817</v>
      </c>
      <c r="D19" s="163">
        <v>227658.61180709905</v>
      </c>
      <c r="E19" s="143">
        <v>202375.26925013121</v>
      </c>
      <c r="F19" s="163">
        <v>195768.87754606866</v>
      </c>
      <c r="G19" s="143">
        <v>196583.93410122659</v>
      </c>
      <c r="I19" s="87"/>
      <c r="J19" s="87"/>
      <c r="K19" s="87"/>
      <c r="L19" s="87"/>
    </row>
    <row r="20" spans="1:12" ht="4.7" customHeight="1">
      <c r="A20" s="41"/>
      <c r="B20" s="29"/>
      <c r="C20" s="148"/>
      <c r="D20" s="222"/>
      <c r="E20" s="148"/>
      <c r="F20" s="222"/>
      <c r="G20" s="148"/>
      <c r="I20" s="87"/>
      <c r="J20" s="87"/>
      <c r="K20" s="87"/>
      <c r="L20" s="87"/>
    </row>
    <row r="21" spans="1:12" hidden="1">
      <c r="A21" s="121"/>
      <c r="B21" s="29"/>
      <c r="C21" s="146"/>
      <c r="D21" s="221"/>
      <c r="E21" s="146"/>
      <c r="F21" s="221"/>
      <c r="G21" s="146"/>
      <c r="I21" s="87"/>
      <c r="J21" s="87"/>
      <c r="K21" s="87"/>
      <c r="L21" s="87"/>
    </row>
    <row r="22" spans="1:12" hidden="1">
      <c r="A22" s="269"/>
      <c r="B22" s="29"/>
      <c r="C22" s="143"/>
      <c r="D22" s="163"/>
      <c r="E22" s="143"/>
      <c r="F22" s="163"/>
      <c r="G22" s="143"/>
      <c r="I22" s="87"/>
      <c r="J22" s="87"/>
      <c r="K22" s="87"/>
      <c r="L22" s="87"/>
    </row>
    <row r="23" spans="1:12" hidden="1">
      <c r="A23" s="122"/>
      <c r="B23" s="29"/>
      <c r="C23" s="143"/>
      <c r="D23" s="163"/>
      <c r="E23" s="143"/>
      <c r="F23" s="163"/>
      <c r="G23" s="143"/>
      <c r="I23" s="87"/>
      <c r="J23" s="87"/>
      <c r="K23" s="87"/>
      <c r="L23" s="87"/>
    </row>
    <row r="24" spans="1:12" hidden="1">
      <c r="A24" s="122"/>
      <c r="B24" s="29"/>
      <c r="C24" s="143"/>
      <c r="D24" s="163"/>
      <c r="E24" s="143"/>
      <c r="F24" s="163"/>
      <c r="G24" s="143"/>
      <c r="I24" s="87"/>
      <c r="J24" s="87"/>
      <c r="K24" s="87"/>
      <c r="L24" s="87"/>
    </row>
    <row r="25" spans="1:12" ht="4.7" customHeight="1">
      <c r="A25" s="41"/>
      <c r="B25" s="29"/>
      <c r="C25" s="148"/>
      <c r="D25" s="222"/>
      <c r="E25" s="148"/>
      <c r="F25" s="222"/>
      <c r="G25" s="148"/>
      <c r="I25" s="87"/>
      <c r="J25" s="87"/>
      <c r="K25" s="87"/>
      <c r="L25" s="87"/>
    </row>
    <row r="26" spans="1:12">
      <c r="A26" s="121" t="s">
        <v>84</v>
      </c>
      <c r="B26" s="29"/>
      <c r="C26" s="146"/>
      <c r="D26" s="221"/>
      <c r="E26" s="146"/>
      <c r="F26" s="221"/>
      <c r="G26" s="146"/>
      <c r="I26" s="87"/>
      <c r="J26" s="87"/>
      <c r="K26" s="87"/>
      <c r="L26" s="87"/>
    </row>
    <row r="27" spans="1:12">
      <c r="A27" s="122" t="s">
        <v>93</v>
      </c>
      <c r="B27" s="29" t="s">
        <v>89</v>
      </c>
      <c r="C27" s="143">
        <v>820246.12499784003</v>
      </c>
      <c r="D27" s="163">
        <v>821899.94168423</v>
      </c>
      <c r="E27" s="143">
        <v>758896.60736497003</v>
      </c>
      <c r="F27" s="163">
        <v>716641.88312355999</v>
      </c>
      <c r="G27" s="143">
        <v>737108.47137195</v>
      </c>
      <c r="I27" s="87"/>
      <c r="J27" s="87"/>
      <c r="K27" s="87"/>
      <c r="L27" s="87"/>
    </row>
    <row r="28" spans="1:12" hidden="1">
      <c r="A28" s="120"/>
      <c r="B28" s="29"/>
      <c r="C28" s="143"/>
      <c r="D28" s="163"/>
      <c r="E28" s="143"/>
      <c r="F28" s="163"/>
      <c r="G28" s="143"/>
      <c r="I28" s="87"/>
      <c r="J28" s="87"/>
      <c r="K28" s="87"/>
      <c r="L28" s="87"/>
    </row>
    <row r="29" spans="1:12">
      <c r="A29" s="120" t="s">
        <v>96</v>
      </c>
      <c r="B29" s="29" t="s">
        <v>90</v>
      </c>
      <c r="C29" s="143">
        <v>993.71886208542912</v>
      </c>
      <c r="D29" s="163">
        <v>965.01020928593778</v>
      </c>
      <c r="E29" s="143">
        <v>897.94506290037737</v>
      </c>
      <c r="F29" s="163">
        <v>848.47754820700823</v>
      </c>
      <c r="G29" s="143">
        <v>888.4787121753219</v>
      </c>
      <c r="I29" s="87"/>
      <c r="J29" s="87"/>
      <c r="K29" s="87"/>
      <c r="L29" s="87"/>
    </row>
    <row r="30" spans="1:12" hidden="1">
      <c r="A30" s="120"/>
      <c r="B30" s="29"/>
      <c r="C30" s="236"/>
      <c r="D30" s="237"/>
      <c r="E30" s="236"/>
      <c r="F30" s="237"/>
      <c r="G30" s="236"/>
      <c r="I30" s="87"/>
      <c r="J30" s="87"/>
      <c r="K30" s="87"/>
      <c r="L30" s="87"/>
    </row>
    <row r="31" spans="1:12" ht="4.7" customHeight="1">
      <c r="A31" s="41"/>
      <c r="B31" s="29"/>
      <c r="C31" s="148"/>
      <c r="D31" s="222"/>
      <c r="E31" s="148"/>
      <c r="F31" s="222"/>
      <c r="G31" s="148"/>
      <c r="I31" s="87"/>
      <c r="J31" s="87"/>
      <c r="K31" s="87"/>
      <c r="L31" s="87"/>
    </row>
    <row r="32" spans="1:12" hidden="1">
      <c r="A32" s="121"/>
      <c r="B32" s="29"/>
      <c r="C32" s="146"/>
      <c r="D32" s="221"/>
      <c r="E32" s="146"/>
      <c r="F32" s="221"/>
      <c r="G32" s="146"/>
      <c r="I32" s="87"/>
      <c r="J32" s="87"/>
      <c r="K32" s="87"/>
      <c r="L32" s="87"/>
    </row>
    <row r="33" spans="1:12" hidden="1">
      <c r="A33" s="122"/>
      <c r="B33" s="29"/>
      <c r="C33" s="149"/>
      <c r="D33" s="233"/>
      <c r="E33" s="149"/>
      <c r="F33" s="233"/>
      <c r="G33" s="149"/>
      <c r="I33" s="87"/>
      <c r="J33" s="87"/>
      <c r="K33" s="87"/>
      <c r="L33" s="87"/>
    </row>
    <row r="34" spans="1:12" hidden="1">
      <c r="A34" s="41"/>
      <c r="B34" s="29"/>
      <c r="C34" s="150"/>
      <c r="D34" s="234"/>
      <c r="E34" s="150"/>
      <c r="F34" s="234"/>
      <c r="G34" s="150"/>
      <c r="I34" s="87"/>
      <c r="J34" s="87"/>
      <c r="K34" s="87"/>
      <c r="L34" s="87"/>
    </row>
    <row r="35" spans="1:12" hidden="1">
      <c r="A35" s="119"/>
      <c r="B35" s="29"/>
      <c r="C35" s="143"/>
      <c r="D35" s="163"/>
      <c r="E35" s="143"/>
      <c r="F35" s="163"/>
      <c r="G35" s="143"/>
      <c r="I35" s="87"/>
      <c r="J35" s="87"/>
      <c r="K35" s="87"/>
      <c r="L35" s="87"/>
    </row>
    <row r="36" spans="1:12" hidden="1">
      <c r="A36" s="122"/>
      <c r="B36" s="29"/>
      <c r="C36" s="144"/>
      <c r="D36" s="161"/>
      <c r="E36" s="144"/>
      <c r="F36" s="161"/>
      <c r="G36" s="144"/>
      <c r="I36" s="87"/>
      <c r="J36" s="87"/>
      <c r="K36" s="87"/>
      <c r="L36" s="87"/>
    </row>
    <row r="37" spans="1:12" hidden="1">
      <c r="A37" s="122"/>
      <c r="B37" s="29"/>
      <c r="C37" s="144"/>
      <c r="D37" s="161"/>
      <c r="E37" s="144"/>
      <c r="F37" s="161"/>
      <c r="G37" s="144"/>
      <c r="I37" s="87"/>
      <c r="J37" s="87"/>
      <c r="K37" s="87"/>
      <c r="L37" s="87"/>
    </row>
    <row r="38" spans="1:12" hidden="1">
      <c r="A38" s="122"/>
      <c r="B38" s="29"/>
      <c r="C38" s="144"/>
      <c r="D38" s="161"/>
      <c r="E38" s="144"/>
      <c r="F38" s="161"/>
      <c r="G38" s="144"/>
      <c r="I38" s="87"/>
      <c r="J38" s="87"/>
      <c r="K38" s="87"/>
      <c r="L38" s="87"/>
    </row>
    <row r="39" spans="1:12" hidden="1">
      <c r="A39" s="122"/>
      <c r="B39" s="29"/>
      <c r="C39" s="143"/>
      <c r="D39" s="163"/>
      <c r="E39" s="143"/>
      <c r="F39" s="163"/>
      <c r="G39" s="143"/>
      <c r="I39" s="87"/>
      <c r="J39" s="87"/>
      <c r="K39" s="87"/>
      <c r="L39" s="87"/>
    </row>
    <row r="40" spans="1:12">
      <c r="A40" s="119" t="s">
        <v>85</v>
      </c>
      <c r="B40" s="29"/>
      <c r="C40" s="143"/>
      <c r="D40" s="163"/>
      <c r="E40" s="143"/>
      <c r="F40" s="163"/>
      <c r="G40" s="143"/>
      <c r="I40" s="87"/>
      <c r="J40" s="87"/>
      <c r="K40" s="87"/>
      <c r="L40" s="87"/>
    </row>
    <row r="41" spans="1:12">
      <c r="A41" s="123" t="s">
        <v>86</v>
      </c>
      <c r="B41" s="29" t="s">
        <v>21</v>
      </c>
      <c r="C41" s="143">
        <v>149089.25499999998</v>
      </c>
      <c r="D41" s="163">
        <v>148578.364</v>
      </c>
      <c r="E41" s="143">
        <v>138443.111</v>
      </c>
      <c r="F41" s="163">
        <v>124241.86</v>
      </c>
      <c r="G41" s="143">
        <v>120047.303</v>
      </c>
      <c r="I41" s="87"/>
      <c r="J41" s="87"/>
      <c r="K41" s="87"/>
      <c r="L41" s="87"/>
    </row>
    <row r="42" spans="1:12" s="130" customFormat="1">
      <c r="A42" s="125" t="s">
        <v>288</v>
      </c>
      <c r="B42" s="156" t="s">
        <v>21</v>
      </c>
      <c r="C42" s="158">
        <v>138293.84999999998</v>
      </c>
      <c r="D42" s="227">
        <v>136309.40399999998</v>
      </c>
      <c r="E42" s="158">
        <v>123793.11199999999</v>
      </c>
      <c r="F42" s="227">
        <v>103110.727</v>
      </c>
      <c r="G42" s="158">
        <v>95172.593000000008</v>
      </c>
      <c r="I42" s="131"/>
      <c r="J42" s="131"/>
      <c r="K42" s="131"/>
      <c r="L42" s="131"/>
    </row>
    <row r="43" spans="1:12">
      <c r="A43" s="124" t="s">
        <v>87</v>
      </c>
      <c r="B43" s="29" t="s">
        <v>23</v>
      </c>
      <c r="C43" s="153">
        <v>0.53271094704098876</v>
      </c>
      <c r="D43" s="235">
        <v>0.52377706121974266</v>
      </c>
      <c r="E43" s="153">
        <v>0.48913561260295524</v>
      </c>
      <c r="F43" s="235">
        <v>0.44462588834557515</v>
      </c>
      <c r="G43" s="153">
        <v>0.43366963660998714</v>
      </c>
      <c r="I43" s="87"/>
      <c r="J43" s="87"/>
      <c r="K43" s="87"/>
      <c r="L43" s="87"/>
    </row>
    <row r="44" spans="1:12">
      <c r="A44" s="123" t="s">
        <v>88</v>
      </c>
      <c r="B44" s="29" t="s">
        <v>91</v>
      </c>
      <c r="C44" s="143">
        <v>7239836.0369207403</v>
      </c>
      <c r="D44" s="163">
        <v>6452825.1837578602</v>
      </c>
      <c r="E44" s="143">
        <v>5547222.8882551901</v>
      </c>
      <c r="F44" s="163">
        <v>4828576.841327305</v>
      </c>
      <c r="G44" s="143">
        <v>4191714.5285144798</v>
      </c>
      <c r="I44" s="87"/>
      <c r="J44" s="87"/>
      <c r="K44" s="87"/>
      <c r="L44" s="87"/>
    </row>
    <row r="45" spans="1:12" hidden="1">
      <c r="A45" s="126"/>
      <c r="B45" s="29"/>
      <c r="C45" s="143"/>
      <c r="D45" s="163"/>
      <c r="E45" s="143"/>
      <c r="F45" s="163"/>
      <c r="G45" s="143"/>
      <c r="I45" s="87"/>
      <c r="J45" s="87"/>
      <c r="K45" s="87"/>
      <c r="L45" s="87"/>
    </row>
    <row r="46" spans="1:12">
      <c r="A46" s="123" t="s">
        <v>94</v>
      </c>
      <c r="B46" s="29" t="s">
        <v>92</v>
      </c>
      <c r="C46" s="143">
        <v>16654.578968593509</v>
      </c>
      <c r="D46" s="163">
        <v>14971.575755476535</v>
      </c>
      <c r="E46" s="143">
        <v>13927.658878441332</v>
      </c>
      <c r="F46" s="163">
        <v>13115.89472092852</v>
      </c>
      <c r="G46" s="143">
        <v>11930.243386949662</v>
      </c>
      <c r="I46" s="87"/>
      <c r="J46" s="87"/>
      <c r="K46" s="87"/>
      <c r="L46" s="87"/>
    </row>
    <row r="47" spans="1:12">
      <c r="A47" s="123"/>
      <c r="B47" s="29"/>
      <c r="C47" s="238"/>
      <c r="D47" s="239"/>
      <c r="E47" s="238"/>
      <c r="F47" s="239"/>
      <c r="G47" s="238"/>
      <c r="I47" s="87"/>
      <c r="J47" s="87"/>
      <c r="K47" s="87"/>
      <c r="L47" s="87"/>
    </row>
    <row r="48" spans="1:12">
      <c r="A48" s="28"/>
      <c r="B48" s="29"/>
      <c r="C48" s="144"/>
      <c r="D48" s="161"/>
      <c r="E48" s="144"/>
      <c r="F48" s="161"/>
      <c r="G48" s="144"/>
      <c r="I48" s="87"/>
      <c r="J48" s="87"/>
      <c r="K48" s="87"/>
      <c r="L48" s="87"/>
    </row>
    <row r="49" spans="1:12">
      <c r="A49" s="24" t="s">
        <v>186</v>
      </c>
      <c r="B49" s="29"/>
      <c r="C49" s="144"/>
      <c r="D49" s="161"/>
      <c r="E49" s="144"/>
      <c r="F49" s="161"/>
      <c r="G49" s="144"/>
      <c r="I49" s="87"/>
      <c r="J49" s="87"/>
      <c r="K49" s="87"/>
      <c r="L49" s="87"/>
    </row>
    <row r="50" spans="1:12">
      <c r="A50" s="56" t="s">
        <v>154</v>
      </c>
      <c r="B50" s="29" t="s">
        <v>21</v>
      </c>
      <c r="C50" s="151">
        <v>2448.6453442731099</v>
      </c>
      <c r="D50" s="159">
        <v>2414.30634427311</v>
      </c>
      <c r="E50" s="151">
        <v>2351.5050000000001</v>
      </c>
      <c r="F50" s="159">
        <v>2349.8763442731101</v>
      </c>
      <c r="G50" s="151">
        <v>2342.2872637709902</v>
      </c>
      <c r="H50" s="71"/>
      <c r="I50" s="87"/>
      <c r="J50" s="87"/>
      <c r="K50" s="87"/>
      <c r="L50" s="87"/>
    </row>
    <row r="51" spans="1:12" hidden="1">
      <c r="A51" s="140"/>
      <c r="B51" s="156"/>
      <c r="C51" s="152"/>
      <c r="D51" s="160"/>
      <c r="E51" s="152"/>
      <c r="F51" s="160"/>
      <c r="G51" s="152"/>
      <c r="H51" s="71"/>
      <c r="I51" s="87"/>
      <c r="J51" s="87"/>
      <c r="K51" s="87"/>
      <c r="L51" s="87"/>
    </row>
    <row r="52" spans="1:12" hidden="1">
      <c r="A52" s="140"/>
      <c r="B52" s="156"/>
      <c r="C52" s="144"/>
      <c r="D52" s="161"/>
      <c r="E52" s="144"/>
      <c r="F52" s="161"/>
      <c r="G52" s="144"/>
      <c r="H52" s="71"/>
      <c r="I52" s="87"/>
      <c r="J52" s="87"/>
      <c r="K52" s="87"/>
      <c r="L52" s="87"/>
    </row>
    <row r="53" spans="1:12">
      <c r="A53" s="28" t="s">
        <v>43</v>
      </c>
      <c r="B53" s="29" t="s">
        <v>21</v>
      </c>
      <c r="C53" s="151">
        <v>34.338999999999999</v>
      </c>
      <c r="D53" s="159">
        <v>62.801344273109919</v>
      </c>
      <c r="E53" s="151">
        <v>1.6286557268900796</v>
      </c>
      <c r="F53" s="159">
        <v>7.5890805021198471</v>
      </c>
      <c r="G53" s="151">
        <v>72.134279884283899</v>
      </c>
      <c r="I53" s="87"/>
      <c r="J53" s="87"/>
      <c r="K53" s="87"/>
      <c r="L53" s="87"/>
    </row>
    <row r="54" spans="1:12">
      <c r="A54" s="28" t="s">
        <v>24</v>
      </c>
      <c r="B54" s="29" t="s">
        <v>36</v>
      </c>
      <c r="C54" s="151">
        <v>802.40419351639741</v>
      </c>
      <c r="D54" s="159">
        <v>803.25811398310668</v>
      </c>
      <c r="E54" s="151">
        <v>787.48151985409186</v>
      </c>
      <c r="F54" s="159">
        <v>777.0966996163678</v>
      </c>
      <c r="G54" s="151">
        <v>824.67505175837243</v>
      </c>
      <c r="I54" s="87"/>
      <c r="J54" s="87"/>
      <c r="K54" s="87"/>
      <c r="L54" s="87"/>
    </row>
    <row r="55" spans="1:12">
      <c r="A55" s="104" t="s">
        <v>24</v>
      </c>
      <c r="B55" s="29" t="s">
        <v>122</v>
      </c>
      <c r="C55" s="147">
        <v>10.584643643175518</v>
      </c>
      <c r="D55" s="162">
        <v>11.17783863417826</v>
      </c>
      <c r="E55" s="147">
        <v>11.099757136605511</v>
      </c>
      <c r="F55" s="162">
        <v>11.085479039468874</v>
      </c>
      <c r="G55" s="147">
        <v>11.840981897816896</v>
      </c>
      <c r="I55" s="87"/>
      <c r="J55" s="87"/>
      <c r="K55" s="87"/>
      <c r="L55" s="87"/>
    </row>
    <row r="56" spans="1:12" hidden="1">
      <c r="A56" s="82"/>
      <c r="B56" s="29"/>
      <c r="C56" s="144"/>
      <c r="D56" s="161"/>
      <c r="E56" s="144"/>
      <c r="F56" s="161"/>
      <c r="G56" s="144"/>
      <c r="I56" s="87"/>
      <c r="J56" s="87"/>
      <c r="K56" s="87"/>
      <c r="L56" s="87"/>
    </row>
    <row r="57" spans="1:12">
      <c r="A57" s="32"/>
      <c r="B57" s="29"/>
      <c r="C57" s="143"/>
      <c r="D57" s="163"/>
      <c r="E57" s="143"/>
      <c r="F57" s="163"/>
      <c r="G57" s="143"/>
      <c r="I57" s="87"/>
      <c r="J57" s="87"/>
      <c r="K57" s="87"/>
      <c r="L57" s="87"/>
    </row>
    <row r="58" spans="1:12">
      <c r="A58" s="105" t="s">
        <v>76</v>
      </c>
      <c r="B58" s="60"/>
      <c r="C58" s="153"/>
      <c r="D58" s="235"/>
      <c r="E58" s="153"/>
      <c r="F58" s="235"/>
      <c r="G58" s="153"/>
      <c r="I58" s="87"/>
      <c r="J58" s="87"/>
      <c r="K58" s="87"/>
      <c r="L58" s="87"/>
    </row>
    <row r="59" spans="1:12">
      <c r="A59" s="78" t="s">
        <v>77</v>
      </c>
      <c r="B59" s="106" t="s">
        <v>21</v>
      </c>
      <c r="C59" s="151">
        <v>16838.248777225883</v>
      </c>
      <c r="D59" s="159">
        <v>16612.594777225881</v>
      </c>
      <c r="E59" s="151">
        <v>16308.467777225882</v>
      </c>
      <c r="F59" s="159">
        <v>16207.257777225881</v>
      </c>
      <c r="G59" s="151">
        <v>16026.749777225881</v>
      </c>
      <c r="I59" s="87"/>
      <c r="J59" s="87"/>
      <c r="K59" s="87"/>
      <c r="L59" s="87"/>
    </row>
    <row r="60" spans="1:12">
      <c r="A60" s="78" t="s">
        <v>78</v>
      </c>
      <c r="B60" s="106" t="s">
        <v>21</v>
      </c>
      <c r="C60" s="151">
        <v>225.654</v>
      </c>
      <c r="D60" s="159">
        <v>304.12700000000001</v>
      </c>
      <c r="E60" s="151">
        <v>101.21</v>
      </c>
      <c r="F60" s="159">
        <v>180.50800000000001</v>
      </c>
      <c r="G60" s="151">
        <v>634.46600000000001</v>
      </c>
      <c r="I60" s="87"/>
      <c r="J60" s="87"/>
      <c r="K60" s="87"/>
      <c r="L60" s="87"/>
    </row>
    <row r="61" spans="1:12">
      <c r="A61" s="78" t="s">
        <v>328</v>
      </c>
      <c r="B61" s="107" t="s">
        <v>36</v>
      </c>
      <c r="C61" s="151">
        <v>148.78737382368561</v>
      </c>
      <c r="D61" s="159">
        <v>122.65403884372506</v>
      </c>
      <c r="E61" s="151">
        <v>162.46205784245794</v>
      </c>
      <c r="F61" s="159">
        <v>162.47452004113191</v>
      </c>
      <c r="G61" s="151">
        <v>156.57654358260757</v>
      </c>
      <c r="I61" s="87"/>
      <c r="J61" s="87"/>
      <c r="K61" s="87"/>
      <c r="L61" s="87"/>
    </row>
    <row r="62" spans="1:12">
      <c r="A62" s="78" t="s">
        <v>79</v>
      </c>
      <c r="B62" s="107" t="s">
        <v>122</v>
      </c>
      <c r="C62" s="147">
        <v>1.9626783399848602</v>
      </c>
      <c r="D62" s="162">
        <v>1.706841548327831</v>
      </c>
      <c r="E62" s="147">
        <v>2.2899450215651553</v>
      </c>
      <c r="F62" s="162">
        <v>2.3177397192046922</v>
      </c>
      <c r="G62" s="147">
        <v>2.2481824983443506</v>
      </c>
      <c r="I62" s="87"/>
      <c r="J62" s="87"/>
      <c r="K62" s="87"/>
      <c r="L62" s="87"/>
    </row>
    <row r="63" spans="1:12">
      <c r="A63" s="78" t="s">
        <v>44</v>
      </c>
      <c r="B63" s="107" t="s">
        <v>23</v>
      </c>
      <c r="C63" s="144">
        <v>1.3280954031544751E-2</v>
      </c>
      <c r="D63" s="161">
        <v>1.0483147700039311E-2</v>
      </c>
      <c r="E63" s="144">
        <v>1.7894445304058287E-2</v>
      </c>
      <c r="F63" s="161">
        <v>1.5991551320491775E-2</v>
      </c>
      <c r="G63" s="144">
        <v>9.727590525595806E-3</v>
      </c>
      <c r="I63" s="87"/>
      <c r="J63" s="87"/>
      <c r="K63" s="87"/>
      <c r="L63" s="87"/>
    </row>
    <row r="64" spans="1:12" ht="12.75" hidden="1" customHeight="1">
      <c r="A64" s="78"/>
      <c r="B64" s="107"/>
      <c r="C64" s="144"/>
      <c r="D64" s="161"/>
      <c r="E64" s="144"/>
      <c r="F64" s="161"/>
      <c r="G64" s="144"/>
      <c r="I64" s="87"/>
      <c r="J64" s="87"/>
      <c r="K64" s="87"/>
      <c r="L64" s="87"/>
    </row>
    <row r="65" spans="1:12" ht="12.75" hidden="1" customHeight="1">
      <c r="A65" s="12"/>
      <c r="B65" s="107"/>
      <c r="C65" s="144"/>
      <c r="D65" s="161"/>
      <c r="E65" s="144"/>
      <c r="F65" s="161"/>
      <c r="G65" s="144"/>
      <c r="I65" s="87"/>
      <c r="J65" s="87"/>
      <c r="K65" s="87"/>
      <c r="L65" s="87"/>
    </row>
    <row r="66" spans="1:12">
      <c r="A66" s="108"/>
      <c r="B66" s="109"/>
      <c r="C66" s="322"/>
      <c r="D66" s="323"/>
      <c r="E66" s="322"/>
      <c r="F66" s="323"/>
      <c r="G66" s="322"/>
      <c r="I66" s="87"/>
      <c r="J66" s="87"/>
      <c r="K66" s="87"/>
      <c r="L66" s="87"/>
    </row>
    <row r="67" spans="1:12" ht="12.75" customHeight="1">
      <c r="A67" s="494"/>
      <c r="B67" s="268"/>
      <c r="C67" s="268"/>
      <c r="D67" s="268"/>
      <c r="E67" s="268"/>
      <c r="F67" s="268"/>
      <c r="G67" s="268"/>
    </row>
    <row r="68" spans="1:12">
      <c r="A68" s="494" t="s">
        <v>315</v>
      </c>
    </row>
    <row r="69" spans="1:12">
      <c r="A69" s="494" t="s">
        <v>329</v>
      </c>
    </row>
    <row r="70" spans="1:12" ht="12.75" hidden="1" customHeight="1">
      <c r="A70" s="22"/>
    </row>
    <row r="71" spans="1:12" ht="12.75" hidden="1" customHeight="1">
      <c r="A71" s="197"/>
      <c r="B71" s="170"/>
      <c r="C71" s="203"/>
      <c r="D71" s="203"/>
      <c r="E71" s="203"/>
      <c r="F71" s="203"/>
      <c r="G71" s="203"/>
    </row>
    <row r="72" spans="1:12" ht="12.75" hidden="1" customHeight="1">
      <c r="A72" s="54"/>
      <c r="B72" s="60"/>
      <c r="C72" s="185"/>
      <c r="D72" s="256"/>
      <c r="E72" s="185"/>
      <c r="F72" s="256"/>
      <c r="G72" s="185"/>
      <c r="I72" s="87"/>
      <c r="J72" s="87"/>
      <c r="K72" s="87"/>
      <c r="L72" s="87"/>
    </row>
    <row r="73" spans="1:12" ht="12.75" hidden="1" customHeight="1">
      <c r="A73" s="57"/>
      <c r="B73" s="60"/>
      <c r="C73" s="186"/>
      <c r="D73" s="257"/>
      <c r="E73" s="186"/>
      <c r="F73" s="257"/>
      <c r="G73" s="186"/>
      <c r="I73" s="87"/>
      <c r="J73" s="87"/>
      <c r="K73" s="87"/>
      <c r="L73" s="87"/>
    </row>
    <row r="74" spans="1:12" ht="12.75" hidden="1" customHeight="1">
      <c r="A74" s="57"/>
      <c r="B74" s="60"/>
      <c r="C74" s="186"/>
      <c r="D74" s="257"/>
      <c r="E74" s="186"/>
      <c r="F74" s="257"/>
      <c r="G74" s="186"/>
      <c r="I74" s="87"/>
      <c r="J74" s="87"/>
      <c r="K74" s="87"/>
      <c r="L74" s="87"/>
    </row>
    <row r="75" spans="1:12" ht="12.75" hidden="1" customHeight="1">
      <c r="A75" s="54"/>
      <c r="B75" s="60"/>
      <c r="C75" s="186"/>
      <c r="D75" s="257"/>
      <c r="E75" s="186"/>
      <c r="F75" s="257"/>
      <c r="G75" s="186"/>
      <c r="I75" s="87"/>
      <c r="J75" s="87"/>
      <c r="K75" s="87"/>
      <c r="L75" s="87"/>
    </row>
    <row r="76" spans="1:12" ht="12.75" hidden="1" customHeight="1">
      <c r="A76" s="54"/>
      <c r="B76" s="60"/>
      <c r="C76" s="186"/>
      <c r="D76" s="257"/>
      <c r="E76" s="186"/>
      <c r="F76" s="257"/>
      <c r="G76" s="186"/>
      <c r="I76" s="87"/>
      <c r="J76" s="87"/>
      <c r="K76" s="87"/>
      <c r="L76" s="87"/>
    </row>
    <row r="77" spans="1:12" ht="12.75" hidden="1" customHeight="1">
      <c r="A77" s="58"/>
      <c r="B77" s="26"/>
      <c r="C77" s="187"/>
      <c r="D77" s="258"/>
      <c r="E77" s="187"/>
      <c r="F77" s="258"/>
      <c r="G77" s="187"/>
      <c r="I77" s="87"/>
      <c r="J77" s="87"/>
      <c r="K77" s="87"/>
      <c r="L77" s="87"/>
    </row>
    <row r="78" spans="1:12" ht="12.75" hidden="1" customHeight="1">
      <c r="A78" s="54"/>
      <c r="B78" s="60"/>
      <c r="C78" s="186"/>
      <c r="D78" s="257"/>
      <c r="E78" s="186"/>
      <c r="F78" s="257"/>
      <c r="G78" s="186"/>
      <c r="I78" s="87"/>
      <c r="J78" s="87"/>
      <c r="K78" s="87"/>
      <c r="L78" s="87"/>
    </row>
    <row r="79" spans="1:12" ht="12.75" hidden="1" customHeight="1">
      <c r="A79" s="59"/>
      <c r="B79" s="61"/>
      <c r="C79" s="184"/>
      <c r="D79" s="259"/>
      <c r="E79" s="184"/>
      <c r="F79" s="259"/>
      <c r="G79" s="184"/>
      <c r="I79" s="87"/>
      <c r="J79" s="87"/>
      <c r="K79" s="87"/>
      <c r="L79" s="87"/>
    </row>
    <row r="80" spans="1:12" ht="12.75" hidden="1" customHeight="1">
      <c r="A80" s="38"/>
      <c r="B80" s="42"/>
      <c r="C80" s="42"/>
      <c r="D80" s="42"/>
      <c r="E80" s="42"/>
      <c r="F80" s="42"/>
      <c r="G80" s="42"/>
    </row>
    <row r="81" spans="1:12">
      <c r="A81" s="38"/>
      <c r="B81" s="42"/>
      <c r="C81" s="42"/>
      <c r="D81" s="42"/>
      <c r="E81" s="42"/>
      <c r="F81" s="42"/>
      <c r="G81" s="42"/>
    </row>
    <row r="82" spans="1:12">
      <c r="A82" s="197" t="s">
        <v>19</v>
      </c>
      <c r="B82" s="170" t="s">
        <v>20</v>
      </c>
      <c r="C82" s="203">
        <f>C5</f>
        <v>44012</v>
      </c>
      <c r="D82" s="203">
        <f t="shared" ref="D82:G82" si="0">D5</f>
        <v>43921</v>
      </c>
      <c r="E82" s="203">
        <f t="shared" si="0"/>
        <v>43830</v>
      </c>
      <c r="F82" s="203">
        <f t="shared" si="0"/>
        <v>43738</v>
      </c>
      <c r="G82" s="203">
        <f t="shared" si="0"/>
        <v>43646</v>
      </c>
    </row>
    <row r="83" spans="1:12">
      <c r="A83" s="72" t="s">
        <v>26</v>
      </c>
      <c r="B83" s="188"/>
      <c r="C83" s="192"/>
      <c r="D83" s="260"/>
      <c r="E83" s="192"/>
      <c r="F83" s="260"/>
      <c r="G83" s="192"/>
    </row>
    <row r="84" spans="1:12">
      <c r="A84" s="73" t="s">
        <v>27</v>
      </c>
      <c r="B84" s="189" t="s">
        <v>45</v>
      </c>
      <c r="C84" s="143">
        <v>7907</v>
      </c>
      <c r="D84" s="163">
        <v>7907</v>
      </c>
      <c r="E84" s="143">
        <v>7906</v>
      </c>
      <c r="F84" s="163">
        <v>7906</v>
      </c>
      <c r="G84" s="143">
        <v>7906</v>
      </c>
      <c r="I84" s="87"/>
      <c r="J84" s="87"/>
      <c r="K84" s="87"/>
      <c r="L84" s="87"/>
    </row>
    <row r="85" spans="1:12">
      <c r="A85" s="73" t="s">
        <v>46</v>
      </c>
      <c r="B85" s="189" t="s">
        <v>45</v>
      </c>
      <c r="C85" s="143">
        <v>789572</v>
      </c>
      <c r="D85" s="163">
        <v>788185</v>
      </c>
      <c r="E85" s="143">
        <v>786719</v>
      </c>
      <c r="F85" s="163">
        <v>786268</v>
      </c>
      <c r="G85" s="143">
        <v>786246</v>
      </c>
      <c r="I85" s="87"/>
      <c r="J85" s="87"/>
      <c r="K85" s="87"/>
      <c r="L85" s="87"/>
    </row>
    <row r="86" spans="1:12">
      <c r="A86" s="73" t="s">
        <v>28</v>
      </c>
      <c r="B86" s="189" t="s">
        <v>23</v>
      </c>
      <c r="C86" s="150">
        <v>0.9537872319510986</v>
      </c>
      <c r="D86" s="234">
        <v>0.95355973732033694</v>
      </c>
      <c r="E86" s="150">
        <v>0.95330186932099759</v>
      </c>
      <c r="F86" s="234">
        <v>0.95296839748884854</v>
      </c>
      <c r="G86" s="150">
        <v>0.95296193622996883</v>
      </c>
      <c r="I86" s="87"/>
      <c r="J86" s="87"/>
      <c r="K86" s="87"/>
      <c r="L86" s="87"/>
    </row>
    <row r="87" spans="1:12">
      <c r="A87" s="73" t="s">
        <v>29</v>
      </c>
      <c r="B87" s="190" t="s">
        <v>52</v>
      </c>
      <c r="C87" s="143">
        <v>306787.66823231539</v>
      </c>
      <c r="D87" s="163">
        <v>304906.6292323154</v>
      </c>
      <c r="E87" s="143">
        <v>299592.4992323154</v>
      </c>
      <c r="F87" s="163">
        <v>294866.7712323154</v>
      </c>
      <c r="G87" s="143">
        <v>286661.59823231539</v>
      </c>
      <c r="I87" s="87"/>
      <c r="J87" s="87"/>
      <c r="K87" s="87"/>
      <c r="L87" s="87"/>
    </row>
    <row r="88" spans="1:12">
      <c r="A88" s="73" t="s">
        <v>142</v>
      </c>
      <c r="B88" s="189" t="s">
        <v>45</v>
      </c>
      <c r="C88" s="143">
        <v>196145</v>
      </c>
      <c r="D88" s="163">
        <v>194409</v>
      </c>
      <c r="E88" s="143">
        <v>189857</v>
      </c>
      <c r="F88" s="163">
        <v>185582</v>
      </c>
      <c r="G88" s="143">
        <v>182600</v>
      </c>
      <c r="I88" s="87"/>
      <c r="J88" s="87"/>
      <c r="K88" s="87"/>
      <c r="L88" s="87"/>
    </row>
    <row r="89" spans="1:12">
      <c r="A89" s="132" t="s">
        <v>143</v>
      </c>
      <c r="B89" s="191" t="s">
        <v>45</v>
      </c>
      <c r="C89" s="158">
        <v>194205</v>
      </c>
      <c r="D89" s="227">
        <v>192068</v>
      </c>
      <c r="E89" s="158">
        <v>187240</v>
      </c>
      <c r="F89" s="227">
        <v>181825</v>
      </c>
      <c r="G89" s="158">
        <v>177141</v>
      </c>
      <c r="I89" s="87"/>
      <c r="J89" s="87"/>
      <c r="K89" s="87"/>
      <c r="L89" s="87"/>
    </row>
    <row r="90" spans="1:12">
      <c r="A90" s="73" t="s">
        <v>144</v>
      </c>
      <c r="B90" s="189" t="s">
        <v>45</v>
      </c>
      <c r="C90" s="143">
        <v>506957</v>
      </c>
      <c r="D90" s="163">
        <v>503883</v>
      </c>
      <c r="E90" s="143">
        <v>473859</v>
      </c>
      <c r="F90" s="163">
        <v>461891</v>
      </c>
      <c r="G90" s="143">
        <v>443804</v>
      </c>
      <c r="I90" s="87"/>
      <c r="J90" s="87"/>
      <c r="K90" s="87"/>
      <c r="L90" s="87"/>
    </row>
    <row r="91" spans="1:12" ht="2.1" customHeight="1">
      <c r="A91" s="74"/>
      <c r="B91" s="189"/>
      <c r="C91" s="193">
        <v>0</v>
      </c>
      <c r="D91" s="261">
        <v>0</v>
      </c>
      <c r="E91" s="193">
        <v>0</v>
      </c>
      <c r="F91" s="261">
        <v>0</v>
      </c>
      <c r="G91" s="193">
        <v>0</v>
      </c>
    </row>
    <row r="92" spans="1:12">
      <c r="A92" s="73" t="s">
        <v>187</v>
      </c>
      <c r="B92" s="189" t="s">
        <v>45</v>
      </c>
      <c r="C92" s="143">
        <v>117</v>
      </c>
      <c r="D92" s="163">
        <v>111</v>
      </c>
      <c r="E92" s="143">
        <v>103</v>
      </c>
      <c r="F92" s="163">
        <v>100</v>
      </c>
      <c r="G92" s="143">
        <v>99</v>
      </c>
      <c r="I92" s="87"/>
      <c r="J92" s="87"/>
      <c r="K92" s="87"/>
      <c r="L92" s="87"/>
    </row>
    <row r="93" spans="1:12" ht="2.1" customHeight="1">
      <c r="A93" s="74"/>
      <c r="B93" s="189"/>
      <c r="C93" s="193">
        <v>0</v>
      </c>
      <c r="D93" s="261">
        <v>0</v>
      </c>
      <c r="E93" s="193">
        <v>0</v>
      </c>
      <c r="F93" s="261">
        <v>0</v>
      </c>
      <c r="G93" s="193">
        <v>0</v>
      </c>
    </row>
    <row r="94" spans="1:12">
      <c r="A94" s="73" t="s">
        <v>145</v>
      </c>
      <c r="B94" s="190" t="s">
        <v>45</v>
      </c>
      <c r="C94" s="186">
        <v>7</v>
      </c>
      <c r="D94" s="257">
        <v>7</v>
      </c>
      <c r="E94" s="186">
        <v>7</v>
      </c>
      <c r="F94" s="257">
        <v>7</v>
      </c>
      <c r="G94" s="186">
        <v>7</v>
      </c>
      <c r="I94" s="87"/>
      <c r="J94" s="87"/>
      <c r="K94" s="87"/>
      <c r="L94" s="87"/>
    </row>
    <row r="95" spans="1:12" ht="2.1" customHeight="1">
      <c r="A95" s="74"/>
      <c r="B95" s="189"/>
      <c r="C95" s="193"/>
      <c r="D95" s="261"/>
      <c r="E95" s="193"/>
      <c r="F95" s="261"/>
      <c r="G95" s="193"/>
    </row>
    <row r="96" spans="1:12">
      <c r="A96" s="58" t="s">
        <v>76</v>
      </c>
      <c r="B96" s="60"/>
      <c r="C96" s="143"/>
      <c r="D96" s="163"/>
      <c r="E96" s="143"/>
      <c r="F96" s="163"/>
      <c r="G96" s="143"/>
      <c r="I96" s="87"/>
      <c r="J96" s="87"/>
      <c r="K96" s="87"/>
      <c r="L96" s="87"/>
    </row>
    <row r="97" spans="1:12">
      <c r="A97" s="54" t="s">
        <v>80</v>
      </c>
      <c r="B97" s="60" t="s">
        <v>45</v>
      </c>
      <c r="C97" s="143">
        <v>639</v>
      </c>
      <c r="D97" s="163">
        <v>639</v>
      </c>
      <c r="E97" s="143">
        <v>639</v>
      </c>
      <c r="F97" s="163">
        <v>639</v>
      </c>
      <c r="G97" s="143">
        <v>639</v>
      </c>
      <c r="I97" s="87"/>
      <c r="J97" s="87"/>
      <c r="K97" s="87"/>
      <c r="L97" s="87"/>
    </row>
    <row r="98" spans="1:12">
      <c r="A98" s="110" t="s">
        <v>82</v>
      </c>
      <c r="B98" s="111" t="s">
        <v>23</v>
      </c>
      <c r="C98" s="490">
        <v>0.99843749999999998</v>
      </c>
      <c r="D98" s="491">
        <v>0.99843749999999998</v>
      </c>
      <c r="E98" s="490">
        <v>0.99843749999999998</v>
      </c>
      <c r="F98" s="491">
        <v>0.99843749999999998</v>
      </c>
      <c r="G98" s="490">
        <v>0.99843749999999998</v>
      </c>
      <c r="I98" s="87"/>
      <c r="J98" s="87"/>
      <c r="K98" s="87"/>
      <c r="L98" s="87"/>
    </row>
    <row r="99" spans="1:12">
      <c r="A99" s="56"/>
    </row>
    <row r="100" spans="1:12">
      <c r="A100" s="24" t="s">
        <v>59</v>
      </c>
    </row>
    <row r="101" spans="1:12">
      <c r="A101" s="197" t="s">
        <v>19</v>
      </c>
      <c r="B101" s="170" t="s">
        <v>20</v>
      </c>
      <c r="C101" s="203">
        <f>C82</f>
        <v>44012</v>
      </c>
      <c r="D101" s="203">
        <f>D82</f>
        <v>43921</v>
      </c>
      <c r="E101" s="203">
        <f>E82</f>
        <v>43830</v>
      </c>
      <c r="F101" s="203">
        <f>F82</f>
        <v>43738</v>
      </c>
      <c r="G101" s="203">
        <f>G82</f>
        <v>43646</v>
      </c>
    </row>
    <row r="102" spans="1:12">
      <c r="A102" s="56" t="s">
        <v>115</v>
      </c>
      <c r="B102" s="29" t="s">
        <v>22</v>
      </c>
      <c r="C102" s="194">
        <v>42339</v>
      </c>
      <c r="D102" s="229">
        <v>42053</v>
      </c>
      <c r="E102" s="194">
        <v>41471</v>
      </c>
      <c r="F102" s="229">
        <v>41050</v>
      </c>
      <c r="G102" s="194">
        <v>40636</v>
      </c>
      <c r="I102" s="87"/>
      <c r="J102" s="87"/>
      <c r="K102" s="87"/>
      <c r="L102" s="87"/>
    </row>
    <row r="103" spans="1:12">
      <c r="A103" s="56" t="s">
        <v>116</v>
      </c>
      <c r="B103" s="29" t="s">
        <v>22</v>
      </c>
      <c r="C103" s="195">
        <v>75435</v>
      </c>
      <c r="D103" s="230">
        <v>75715</v>
      </c>
      <c r="E103" s="195">
        <v>76322</v>
      </c>
      <c r="F103" s="230">
        <v>76176</v>
      </c>
      <c r="G103" s="195">
        <v>76119</v>
      </c>
      <c r="I103" s="87"/>
      <c r="J103" s="87"/>
      <c r="K103" s="87"/>
      <c r="L103" s="87"/>
    </row>
    <row r="104" spans="1:12">
      <c r="A104" s="24" t="s">
        <v>33</v>
      </c>
      <c r="B104" s="29"/>
      <c r="C104" s="195"/>
      <c r="D104" s="230"/>
      <c r="E104" s="195"/>
      <c r="F104" s="230"/>
      <c r="G104" s="195"/>
    </row>
    <row r="105" spans="1:12">
      <c r="A105" s="199" t="s">
        <v>103</v>
      </c>
      <c r="B105" s="29" t="s">
        <v>25</v>
      </c>
      <c r="C105" s="195">
        <v>45173.487610598131</v>
      </c>
      <c r="D105" s="230">
        <v>45714.629627241346</v>
      </c>
      <c r="E105" s="195">
        <v>45018</v>
      </c>
      <c r="F105" s="230">
        <v>46095</v>
      </c>
      <c r="G105" s="195">
        <v>44622.787449894444</v>
      </c>
      <c r="I105" s="87"/>
      <c r="J105" s="87"/>
      <c r="K105" s="87"/>
      <c r="L105" s="87"/>
    </row>
    <row r="106" spans="1:12">
      <c r="A106" s="198" t="s">
        <v>104</v>
      </c>
      <c r="B106" s="25" t="s">
        <v>34</v>
      </c>
      <c r="C106" s="196">
        <v>1.7910465446961796</v>
      </c>
      <c r="D106" s="231">
        <v>1.8202792011876825</v>
      </c>
      <c r="E106" s="196">
        <v>1.8479902085529745</v>
      </c>
      <c r="F106" s="231">
        <v>1.8643953676272556</v>
      </c>
      <c r="G106" s="196">
        <v>1.8816646919431279</v>
      </c>
      <c r="I106" s="87"/>
      <c r="J106" s="87"/>
      <c r="K106" s="87"/>
      <c r="L106" s="87"/>
    </row>
    <row r="108" spans="1:12">
      <c r="A108" s="24" t="s">
        <v>35</v>
      </c>
    </row>
    <row r="109" spans="1:12">
      <c r="A109" s="197" t="s">
        <v>19</v>
      </c>
      <c r="B109" s="170" t="s">
        <v>20</v>
      </c>
      <c r="C109" s="203">
        <f>C101</f>
        <v>44012</v>
      </c>
      <c r="D109" s="203">
        <f>D101</f>
        <v>43921</v>
      </c>
      <c r="E109" s="203">
        <f>E101</f>
        <v>43830</v>
      </c>
      <c r="F109" s="203">
        <f>F101</f>
        <v>43738</v>
      </c>
      <c r="G109" s="203">
        <f>G101</f>
        <v>43646</v>
      </c>
      <c r="I109" s="87"/>
      <c r="J109" s="87"/>
      <c r="K109" s="87"/>
      <c r="L109" s="87"/>
    </row>
    <row r="110" spans="1:12">
      <c r="A110" s="56" t="s">
        <v>115</v>
      </c>
      <c r="B110" s="29" t="s">
        <v>22</v>
      </c>
      <c r="C110" s="194">
        <v>127291</v>
      </c>
      <c r="D110" s="229">
        <v>126949</v>
      </c>
      <c r="E110" s="194">
        <v>125649</v>
      </c>
      <c r="F110" s="229">
        <v>124692</v>
      </c>
      <c r="G110" s="194">
        <v>123799</v>
      </c>
      <c r="I110" s="87"/>
      <c r="J110" s="87"/>
      <c r="K110" s="87"/>
      <c r="L110" s="87"/>
    </row>
    <row r="111" spans="1:12">
      <c r="A111" s="56" t="s">
        <v>116</v>
      </c>
      <c r="B111" s="29" t="s">
        <v>22</v>
      </c>
      <c r="C111" s="195">
        <v>235192</v>
      </c>
      <c r="D111" s="230">
        <v>235396</v>
      </c>
      <c r="E111" s="195">
        <v>232924</v>
      </c>
      <c r="F111" s="230">
        <v>231500</v>
      </c>
      <c r="G111" s="195">
        <v>231256</v>
      </c>
    </row>
    <row r="112" spans="1:12">
      <c r="A112" s="198" t="s">
        <v>104</v>
      </c>
      <c r="B112" s="25" t="s">
        <v>34</v>
      </c>
      <c r="C112" s="196">
        <v>1.8509597230962869</v>
      </c>
      <c r="D112" s="231">
        <v>1.8540130959073311</v>
      </c>
      <c r="E112" s="196">
        <v>1.8551655541840928</v>
      </c>
      <c r="F112" s="231">
        <v>1.8622646293024696</v>
      </c>
      <c r="G112" s="196">
        <v>1.8627382805393276</v>
      </c>
    </row>
    <row r="113" spans="1:12">
      <c r="A113" s="200"/>
    </row>
    <row r="114" spans="1:12">
      <c r="A114" s="24" t="s">
        <v>58</v>
      </c>
    </row>
    <row r="115" spans="1:12">
      <c r="A115" s="197" t="s">
        <v>19</v>
      </c>
      <c r="B115" s="170" t="s">
        <v>20</v>
      </c>
      <c r="C115" s="203">
        <f>C109</f>
        <v>44012</v>
      </c>
      <c r="D115" s="203">
        <f>D109</f>
        <v>43921</v>
      </c>
      <c r="E115" s="203">
        <f>E109</f>
        <v>43830</v>
      </c>
      <c r="F115" s="203">
        <f>F109</f>
        <v>43738</v>
      </c>
      <c r="G115" s="203">
        <f>G109</f>
        <v>43646</v>
      </c>
    </row>
    <row r="116" spans="1:12">
      <c r="A116" s="56" t="s">
        <v>115</v>
      </c>
      <c r="B116" s="29" t="s">
        <v>22</v>
      </c>
      <c r="C116" s="194">
        <v>95801.22</v>
      </c>
      <c r="D116" s="229">
        <v>95371.579999999987</v>
      </c>
      <c r="E116" s="194">
        <v>94243.579999999987</v>
      </c>
      <c r="F116" s="229">
        <v>93420.64</v>
      </c>
      <c r="G116" s="194">
        <v>92631.579999999987</v>
      </c>
      <c r="I116" s="87"/>
      <c r="J116" s="87"/>
      <c r="K116" s="87"/>
      <c r="L116" s="87"/>
    </row>
    <row r="117" spans="1:12">
      <c r="A117" s="56" t="s">
        <v>116</v>
      </c>
      <c r="B117" s="29" t="s">
        <v>22</v>
      </c>
      <c r="C117" s="195">
        <v>174215.64</v>
      </c>
      <c r="D117" s="230">
        <v>174581.32</v>
      </c>
      <c r="E117" s="195">
        <v>174150.08000000002</v>
      </c>
      <c r="F117" s="230">
        <v>173406</v>
      </c>
      <c r="G117" s="195">
        <v>173246.52</v>
      </c>
      <c r="I117" s="87"/>
      <c r="J117" s="87"/>
      <c r="K117" s="87"/>
      <c r="L117" s="87"/>
    </row>
    <row r="118" spans="1:12">
      <c r="A118" s="198" t="s">
        <v>104</v>
      </c>
      <c r="B118" s="25" t="s">
        <v>34</v>
      </c>
      <c r="C118" s="196">
        <v>1.8245114367734325</v>
      </c>
      <c r="D118" s="231">
        <v>1.8391535782265513</v>
      </c>
      <c r="E118" s="196">
        <v>1.8520103619112906</v>
      </c>
      <c r="F118" s="231">
        <v>1.8632001273620926</v>
      </c>
      <c r="G118" s="196">
        <v>1.8710315187641049</v>
      </c>
      <c r="I118" s="87"/>
      <c r="J118" s="87"/>
      <c r="K118" s="87"/>
      <c r="L118" s="87"/>
    </row>
    <row r="119" spans="1:12">
      <c r="A119" s="202"/>
      <c r="B119" s="202"/>
      <c r="C119" s="202"/>
      <c r="D119" s="202"/>
      <c r="E119" s="202"/>
      <c r="F119" s="202"/>
      <c r="G119" s="202"/>
    </row>
    <row r="121" spans="1:12">
      <c r="A121" s="202"/>
      <c r="B121" s="202"/>
      <c r="C121" s="202"/>
      <c r="D121" s="202"/>
      <c r="E121" s="202"/>
      <c r="F121" s="202"/>
      <c r="G121" s="202"/>
    </row>
    <row r="122" spans="1:12">
      <c r="A122" s="22" t="s">
        <v>287</v>
      </c>
    </row>
    <row r="123" spans="1:12">
      <c r="F123" s="112"/>
    </row>
    <row r="124" spans="1:12">
      <c r="A124" s="168" t="s">
        <v>19</v>
      </c>
      <c r="B124" s="169" t="s">
        <v>20</v>
      </c>
      <c r="C124" s="203">
        <f>C115</f>
        <v>44012</v>
      </c>
      <c r="D124" s="203">
        <f>D115</f>
        <v>43921</v>
      </c>
      <c r="E124" s="203">
        <f>E115</f>
        <v>43830</v>
      </c>
      <c r="F124" s="203">
        <f>F115</f>
        <v>43738</v>
      </c>
      <c r="G124" s="203">
        <f>G115</f>
        <v>43646</v>
      </c>
    </row>
    <row r="125" spans="1:12">
      <c r="A125" s="58" t="s">
        <v>83</v>
      </c>
      <c r="B125" s="26" t="s">
        <v>21</v>
      </c>
      <c r="C125" s="166">
        <v>111460.67432000001</v>
      </c>
      <c r="D125" s="167">
        <v>110603.819984</v>
      </c>
      <c r="E125" s="166">
        <v>107139.561145</v>
      </c>
      <c r="F125" s="167">
        <v>103881.36632</v>
      </c>
      <c r="G125" s="166">
        <v>99670.340999999986</v>
      </c>
      <c r="I125" s="87"/>
      <c r="J125" s="87"/>
      <c r="K125" s="87"/>
      <c r="L125" s="87"/>
    </row>
    <row r="126" spans="1:12" hidden="1">
      <c r="A126" s="54"/>
      <c r="B126" s="60" t="s">
        <v>23</v>
      </c>
      <c r="C126" s="144"/>
      <c r="D126" s="161"/>
      <c r="E126" s="144"/>
      <c r="F126" s="161"/>
      <c r="G126" s="144"/>
      <c r="I126" s="87"/>
      <c r="J126" s="87"/>
      <c r="K126" s="87"/>
      <c r="L126" s="87"/>
    </row>
    <row r="127" spans="1:12">
      <c r="A127" s="54" t="s">
        <v>43</v>
      </c>
      <c r="B127" s="60" t="s">
        <v>21</v>
      </c>
      <c r="C127" s="143">
        <v>856.85433600000397</v>
      </c>
      <c r="D127" s="163">
        <v>3464.2588390000019</v>
      </c>
      <c r="E127" s="143">
        <v>3258.1948249999987</v>
      </c>
      <c r="F127" s="163">
        <v>4211.0253200000152</v>
      </c>
      <c r="G127" s="143">
        <v>818.92268000000331</v>
      </c>
      <c r="I127" s="87"/>
      <c r="J127" s="87"/>
      <c r="K127" s="87"/>
      <c r="L127" s="87"/>
    </row>
    <row r="128" spans="1:12" hidden="1">
      <c r="A128" s="54"/>
      <c r="B128" s="60"/>
      <c r="C128" s="145"/>
      <c r="D128" s="220"/>
      <c r="E128" s="145"/>
      <c r="F128" s="220"/>
      <c r="G128" s="145"/>
      <c r="I128" s="87"/>
      <c r="J128" s="87"/>
      <c r="K128" s="87"/>
      <c r="L128" s="87"/>
    </row>
    <row r="129" spans="1:12">
      <c r="A129" s="54" t="s">
        <v>44</v>
      </c>
      <c r="B129" s="60" t="s">
        <v>23</v>
      </c>
      <c r="C129" s="145">
        <v>5.7400952285712355E-2</v>
      </c>
      <c r="D129" s="220">
        <v>5.345949185599902E-2</v>
      </c>
      <c r="E129" s="145">
        <v>5.2413785393450929E-2</v>
      </c>
      <c r="F129" s="220">
        <v>4.5079981600480275E-2</v>
      </c>
      <c r="G129" s="145">
        <v>5.0397253308548301E-2</v>
      </c>
      <c r="I129" s="87"/>
      <c r="J129" s="87"/>
      <c r="K129" s="87"/>
      <c r="L129" s="87"/>
    </row>
    <row r="130" spans="1:12">
      <c r="A130" s="54" t="s">
        <v>79</v>
      </c>
      <c r="B130" s="60" t="s">
        <v>122</v>
      </c>
      <c r="C130" s="146">
        <v>2.5895257597125756</v>
      </c>
      <c r="D130" s="221">
        <v>2.6593033789772504</v>
      </c>
      <c r="E130" s="146">
        <v>2.6749920672658472</v>
      </c>
      <c r="F130" s="221">
        <v>2.6380036319239957</v>
      </c>
      <c r="G130" s="146">
        <v>2.5477365171183304</v>
      </c>
      <c r="I130" s="87"/>
      <c r="J130" s="87"/>
      <c r="K130" s="87"/>
      <c r="L130" s="87"/>
    </row>
    <row r="131" spans="1:12" hidden="1">
      <c r="A131" s="54"/>
      <c r="B131" s="129"/>
      <c r="C131" s="240">
        <v>0</v>
      </c>
      <c r="D131" s="241">
        <v>0</v>
      </c>
      <c r="E131" s="240">
        <v>0</v>
      </c>
      <c r="F131" s="241">
        <v>0</v>
      </c>
      <c r="G131" s="240">
        <v>0</v>
      </c>
      <c r="I131" s="87"/>
      <c r="J131" s="87"/>
      <c r="K131" s="87"/>
      <c r="L131" s="87"/>
    </row>
    <row r="132" spans="1:12">
      <c r="A132" s="41"/>
      <c r="B132" s="127"/>
      <c r="C132" s="143"/>
      <c r="D132" s="163"/>
      <c r="E132" s="143"/>
      <c r="F132" s="163"/>
      <c r="G132" s="143"/>
      <c r="I132" s="87"/>
      <c r="J132" s="87"/>
      <c r="K132" s="87"/>
      <c r="L132" s="87"/>
    </row>
    <row r="133" spans="1:12">
      <c r="A133" s="121" t="s">
        <v>84</v>
      </c>
      <c r="B133" s="127"/>
      <c r="C133" s="148"/>
      <c r="D133" s="222"/>
      <c r="E133" s="148"/>
      <c r="F133" s="222"/>
      <c r="G133" s="148"/>
      <c r="I133" s="87"/>
      <c r="J133" s="87"/>
      <c r="K133" s="87"/>
      <c r="L133" s="87"/>
    </row>
    <row r="134" spans="1:12">
      <c r="A134" s="216" t="s">
        <v>289</v>
      </c>
      <c r="B134" s="453" t="s">
        <v>291</v>
      </c>
      <c r="C134" s="148">
        <v>455.93293983974689</v>
      </c>
      <c r="D134" s="222">
        <v>493.56488884205407</v>
      </c>
      <c r="E134" s="148">
        <v>483.81186179091952</v>
      </c>
      <c r="F134" s="222">
        <v>463.58714068954828</v>
      </c>
      <c r="G134" s="148">
        <v>446.10884865481364</v>
      </c>
      <c r="I134" s="87"/>
      <c r="J134" s="87"/>
      <c r="K134" s="87"/>
      <c r="L134" s="87"/>
    </row>
    <row r="135" spans="1:12">
      <c r="A135" s="216" t="s">
        <v>93</v>
      </c>
      <c r="B135" s="454" t="s">
        <v>89</v>
      </c>
      <c r="C135" s="217">
        <v>71890.876373999985</v>
      </c>
      <c r="D135" s="223">
        <v>68869.606883999993</v>
      </c>
      <c r="E135" s="217">
        <v>65086.240229999996</v>
      </c>
      <c r="F135" s="223">
        <v>60795.202536000012</v>
      </c>
      <c r="G135" s="217">
        <v>55329.243278999995</v>
      </c>
      <c r="I135" s="87"/>
      <c r="J135" s="87"/>
      <c r="K135" s="87"/>
      <c r="L135" s="87"/>
    </row>
    <row r="136" spans="1:12">
      <c r="A136" s="216" t="s">
        <v>290</v>
      </c>
      <c r="B136" s="454" t="s">
        <v>292</v>
      </c>
      <c r="C136" s="218">
        <v>1.3800155250621018</v>
      </c>
      <c r="D136" s="224">
        <v>1.5087967589062841</v>
      </c>
      <c r="E136" s="218">
        <v>1.5312074416025949</v>
      </c>
      <c r="F136" s="224">
        <v>1.5188267274276328</v>
      </c>
      <c r="G136" s="218">
        <v>1.5010444423166243</v>
      </c>
      <c r="I136" s="87"/>
      <c r="J136" s="87"/>
      <c r="K136" s="87"/>
      <c r="L136" s="87"/>
    </row>
    <row r="137" spans="1:12">
      <c r="A137" s="216" t="s">
        <v>96</v>
      </c>
      <c r="B137" s="454" t="s">
        <v>90</v>
      </c>
      <c r="C137" s="217">
        <v>217.59894238242831</v>
      </c>
      <c r="D137" s="223">
        <v>210.53004782716923</v>
      </c>
      <c r="E137" s="217">
        <v>205.99026864946677</v>
      </c>
      <c r="F137" s="223">
        <v>199.18019808251941</v>
      </c>
      <c r="G137" s="217">
        <v>186.16903334681527</v>
      </c>
      <c r="I137" s="87"/>
      <c r="J137" s="87"/>
      <c r="K137" s="87"/>
      <c r="L137" s="87"/>
    </row>
    <row r="138" spans="1:12" hidden="1">
      <c r="A138" s="216"/>
      <c r="B138" s="129"/>
      <c r="C138" s="242"/>
      <c r="D138" s="243"/>
      <c r="E138" s="242"/>
      <c r="F138" s="243"/>
      <c r="G138" s="242"/>
      <c r="H138" s="244"/>
      <c r="I138" s="87"/>
      <c r="J138" s="87"/>
      <c r="K138" s="87"/>
      <c r="L138" s="87"/>
    </row>
    <row r="139" spans="1:12">
      <c r="A139" s="41"/>
      <c r="B139" s="127"/>
      <c r="C139" s="143"/>
      <c r="D139" s="163"/>
      <c r="E139" s="143"/>
      <c r="F139" s="163"/>
      <c r="G139" s="143"/>
      <c r="I139" s="87"/>
      <c r="J139" s="87"/>
      <c r="K139" s="87"/>
      <c r="L139" s="87"/>
    </row>
    <row r="140" spans="1:12" hidden="1">
      <c r="A140" s="121"/>
      <c r="B140" s="127"/>
      <c r="C140" s="143"/>
      <c r="D140" s="163"/>
      <c r="E140" s="143"/>
      <c r="F140" s="163"/>
      <c r="G140" s="143"/>
      <c r="I140" s="87"/>
      <c r="J140" s="87"/>
      <c r="K140" s="87"/>
      <c r="L140" s="87"/>
    </row>
    <row r="141" spans="1:12" hidden="1">
      <c r="A141" s="123"/>
      <c r="B141" s="127"/>
      <c r="C141" s="164"/>
      <c r="D141" s="225"/>
      <c r="E141" s="164"/>
      <c r="F141" s="225"/>
      <c r="G141" s="164"/>
      <c r="I141" s="87"/>
      <c r="J141" s="87"/>
      <c r="K141" s="87"/>
      <c r="L141" s="87"/>
    </row>
    <row r="142" spans="1:12" hidden="1">
      <c r="A142" s="119"/>
      <c r="B142" s="127"/>
      <c r="C142" s="147"/>
      <c r="D142" s="162"/>
      <c r="E142" s="147"/>
      <c r="F142" s="162"/>
      <c r="G142" s="147"/>
      <c r="I142" s="87"/>
      <c r="J142" s="87"/>
      <c r="K142" s="87"/>
      <c r="L142" s="87"/>
    </row>
    <row r="143" spans="1:12" hidden="1">
      <c r="A143" s="128"/>
      <c r="B143" s="60"/>
      <c r="C143" s="165"/>
      <c r="D143" s="226"/>
      <c r="E143" s="165"/>
      <c r="F143" s="226"/>
      <c r="G143" s="165"/>
      <c r="I143" s="87"/>
      <c r="J143" s="87"/>
      <c r="K143" s="87"/>
      <c r="L143" s="87"/>
    </row>
    <row r="144" spans="1:12" hidden="1">
      <c r="A144" s="128"/>
      <c r="B144" s="60"/>
      <c r="C144" s="165"/>
      <c r="D144" s="226"/>
      <c r="E144" s="165"/>
      <c r="F144" s="226"/>
      <c r="G144" s="165"/>
      <c r="I144" s="87"/>
      <c r="J144" s="87"/>
      <c r="K144" s="87"/>
      <c r="L144" s="87"/>
    </row>
    <row r="145" spans="1:12" hidden="1">
      <c r="A145" s="128"/>
      <c r="B145" s="60"/>
      <c r="C145" s="165"/>
      <c r="D145" s="226"/>
      <c r="E145" s="165"/>
      <c r="F145" s="226"/>
      <c r="G145" s="165"/>
      <c r="I145" s="87"/>
      <c r="J145" s="87"/>
      <c r="K145" s="87"/>
      <c r="L145" s="87"/>
    </row>
    <row r="146" spans="1:12" hidden="1">
      <c r="A146" s="213"/>
      <c r="B146" s="127"/>
      <c r="C146" s="165"/>
      <c r="D146" s="226"/>
      <c r="E146" s="165"/>
      <c r="F146" s="226"/>
      <c r="G146" s="165"/>
      <c r="I146" s="87"/>
      <c r="J146" s="87"/>
      <c r="K146" s="87"/>
      <c r="L146" s="87"/>
    </row>
    <row r="147" spans="1:12">
      <c r="A147" s="214" t="s">
        <v>85</v>
      </c>
      <c r="B147" s="129"/>
      <c r="C147" s="165"/>
      <c r="D147" s="226"/>
      <c r="E147" s="165"/>
      <c r="F147" s="226"/>
      <c r="G147" s="165"/>
      <c r="I147" s="87"/>
      <c r="J147" s="87"/>
      <c r="K147" s="87"/>
      <c r="L147" s="87"/>
    </row>
    <row r="148" spans="1:12">
      <c r="A148" s="123" t="s">
        <v>293</v>
      </c>
      <c r="B148" s="453" t="s">
        <v>291</v>
      </c>
      <c r="C148" s="143">
        <v>266.69405277681074</v>
      </c>
      <c r="D148" s="163">
        <v>244.62859369997912</v>
      </c>
      <c r="E148" s="143">
        <v>232.09242991783313</v>
      </c>
      <c r="F148" s="163">
        <v>215.35236439361253</v>
      </c>
      <c r="G148" s="143">
        <v>196.58873803993774</v>
      </c>
      <c r="I148" s="87"/>
      <c r="J148" s="87"/>
      <c r="K148" s="87"/>
      <c r="L148" s="87"/>
    </row>
    <row r="149" spans="1:12">
      <c r="A149" s="124" t="s">
        <v>86</v>
      </c>
      <c r="B149" s="454" t="s">
        <v>21</v>
      </c>
      <c r="C149" s="158">
        <v>36971.971936999995</v>
      </c>
      <c r="D149" s="227">
        <v>35442.883999999998</v>
      </c>
      <c r="E149" s="158">
        <v>32886.810381999996</v>
      </c>
      <c r="F149" s="227">
        <v>31909.666236000005</v>
      </c>
      <c r="G149" s="158">
        <v>30001.152164000003</v>
      </c>
      <c r="I149" s="87"/>
      <c r="J149" s="87"/>
      <c r="K149" s="87"/>
      <c r="L149" s="87"/>
    </row>
    <row r="150" spans="1:12">
      <c r="A150" s="125" t="s">
        <v>106</v>
      </c>
      <c r="B150" s="456" t="s">
        <v>23</v>
      </c>
      <c r="C150" s="215">
        <v>0.33170418322479062</v>
      </c>
      <c r="D150" s="228">
        <v>0.32044900442974916</v>
      </c>
      <c r="E150" s="215">
        <v>0.30695300625220789</v>
      </c>
      <c r="F150" s="228">
        <v>0.30717410991403682</v>
      </c>
      <c r="G150" s="215">
        <v>0.30100380778269842</v>
      </c>
      <c r="H150" s="130"/>
      <c r="I150" s="87"/>
      <c r="J150" s="87"/>
      <c r="K150" s="87"/>
      <c r="L150" s="87"/>
    </row>
    <row r="151" spans="1:12">
      <c r="A151" s="123" t="s">
        <v>88</v>
      </c>
      <c r="B151" s="454" t="s">
        <v>91</v>
      </c>
      <c r="C151" s="143">
        <v>279540.604232991</v>
      </c>
      <c r="D151" s="163">
        <v>219015.22273317204</v>
      </c>
      <c r="E151" s="143">
        <v>189798.35794607698</v>
      </c>
      <c r="F151" s="163">
        <v>162394.17316502304</v>
      </c>
      <c r="G151" s="143">
        <v>139302.67798250698</v>
      </c>
      <c r="I151" s="87"/>
      <c r="J151" s="87"/>
      <c r="K151" s="87"/>
      <c r="L151" s="87"/>
    </row>
    <row r="152" spans="1:12">
      <c r="A152" s="123" t="s">
        <v>294</v>
      </c>
      <c r="B152" s="454" t="s">
        <v>292</v>
      </c>
      <c r="C152" s="147">
        <v>2.4869549251435963</v>
      </c>
      <c r="D152" s="162">
        <v>2.3959914073388049</v>
      </c>
      <c r="E152" s="147">
        <v>2.4048403822960109</v>
      </c>
      <c r="F152" s="162">
        <v>2.3186002425779475</v>
      </c>
      <c r="G152" s="147">
        <v>2.1876453814382866</v>
      </c>
      <c r="I152" s="87"/>
      <c r="J152" s="87"/>
      <c r="K152" s="87"/>
      <c r="L152" s="87"/>
    </row>
    <row r="153" spans="1:12" s="392" customFormat="1">
      <c r="A153" s="455" t="s">
        <v>94</v>
      </c>
      <c r="B153" s="454" t="s">
        <v>92</v>
      </c>
      <c r="C153" s="217">
        <v>2606.7506014341184</v>
      </c>
      <c r="D153" s="223">
        <v>2145.1236906044455</v>
      </c>
      <c r="E153" s="217">
        <v>1966.607682309108</v>
      </c>
      <c r="F153" s="223">
        <v>1748.4236607008695</v>
      </c>
      <c r="G153" s="217">
        <v>1550.1643845361389</v>
      </c>
      <c r="I153" s="393"/>
      <c r="J153" s="393"/>
      <c r="K153" s="393"/>
      <c r="L153" s="393"/>
    </row>
    <row r="154" spans="1:12" s="392" customFormat="1">
      <c r="A154" s="455"/>
      <c r="B154" s="60"/>
      <c r="C154" s="143"/>
      <c r="D154" s="163"/>
      <c r="E154" s="143"/>
      <c r="F154" s="163"/>
      <c r="G154" s="143"/>
      <c r="I154" s="393"/>
      <c r="J154" s="393"/>
      <c r="K154" s="393"/>
      <c r="L154" s="393"/>
    </row>
    <row r="155" spans="1:12" s="392" customFormat="1">
      <c r="A155" s="457" t="s">
        <v>295</v>
      </c>
      <c r="B155" s="60"/>
      <c r="C155" s="143"/>
      <c r="D155" s="163"/>
      <c r="E155" s="143"/>
      <c r="F155" s="163"/>
      <c r="G155" s="143"/>
      <c r="I155" s="393"/>
      <c r="J155" s="393"/>
      <c r="K155" s="393"/>
      <c r="L155" s="393"/>
    </row>
    <row r="156" spans="1:12" s="392" customFormat="1">
      <c r="A156" s="458" t="s">
        <v>296</v>
      </c>
      <c r="B156" s="453" t="s">
        <v>305</v>
      </c>
      <c r="C156" s="143">
        <v>9038.480148633982</v>
      </c>
      <c r="D156" s="163">
        <v>8031.2614190232325</v>
      </c>
      <c r="E156" s="143">
        <v>8000.71632764487</v>
      </c>
      <c r="F156" s="163">
        <v>7441.6742120635008</v>
      </c>
      <c r="G156" s="143">
        <v>6750.5207135581577</v>
      </c>
      <c r="I156" s="393"/>
      <c r="J156" s="393"/>
      <c r="K156" s="393"/>
      <c r="L156" s="393"/>
    </row>
    <row r="157" spans="1:12" s="392" customFormat="1">
      <c r="A157" s="458" t="s">
        <v>297</v>
      </c>
      <c r="B157" s="453" t="s">
        <v>292</v>
      </c>
      <c r="C157" s="143">
        <v>164.14719313965074</v>
      </c>
      <c r="D157" s="163">
        <v>155.3856942478466</v>
      </c>
      <c r="E157" s="143">
        <v>165.58100769714844</v>
      </c>
      <c r="F157" s="163">
        <v>165.60187834984768</v>
      </c>
      <c r="G157" s="143">
        <v>152.72088919681937</v>
      </c>
      <c r="I157" s="393"/>
      <c r="J157" s="393"/>
      <c r="K157" s="393"/>
      <c r="L157" s="393"/>
    </row>
    <row r="158" spans="1:12" s="392" customFormat="1">
      <c r="A158" s="459" t="s">
        <v>298</v>
      </c>
      <c r="B158" s="453" t="s">
        <v>291</v>
      </c>
      <c r="C158" s="143">
        <v>81.332923491937279</v>
      </c>
      <c r="D158" s="163">
        <v>80.526120086204912</v>
      </c>
      <c r="E158" s="143">
        <v>78.567354815108004</v>
      </c>
      <c r="F158" s="163">
        <v>74.310951302917545</v>
      </c>
      <c r="G158" s="143">
        <v>64.415526000701135</v>
      </c>
      <c r="I158" s="393"/>
      <c r="J158" s="393"/>
      <c r="K158" s="393"/>
      <c r="L158" s="393"/>
    </row>
    <row r="159" spans="1:12" s="392" customFormat="1">
      <c r="A159" s="459" t="s">
        <v>299</v>
      </c>
      <c r="B159" s="453" t="s">
        <v>21</v>
      </c>
      <c r="C159" s="143">
        <v>18528.571999999996</v>
      </c>
      <c r="D159" s="163">
        <v>18294.377</v>
      </c>
      <c r="E159" s="143">
        <v>16634.254999999997</v>
      </c>
      <c r="F159" s="163">
        <v>15521.252999999999</v>
      </c>
      <c r="G159" s="143">
        <v>14600.460000000001</v>
      </c>
      <c r="I159" s="393"/>
      <c r="J159" s="393"/>
      <c r="K159" s="393"/>
      <c r="L159" s="393"/>
    </row>
    <row r="160" spans="1:12" s="392" customFormat="1">
      <c r="A160" s="458" t="s">
        <v>300</v>
      </c>
      <c r="B160" s="453" t="s">
        <v>292</v>
      </c>
      <c r="C160" s="147">
        <v>1.4770814209357075</v>
      </c>
      <c r="D160" s="162">
        <v>1.5579877707681702</v>
      </c>
      <c r="E160" s="147">
        <v>1.6260121281183408</v>
      </c>
      <c r="F160" s="162">
        <v>1.6536645877050387</v>
      </c>
      <c r="G160" s="147">
        <v>1.4573092693648784</v>
      </c>
      <c r="I160" s="393"/>
      <c r="J160" s="393"/>
      <c r="K160" s="393"/>
      <c r="L160" s="393"/>
    </row>
    <row r="161" spans="1:12" s="392" customFormat="1">
      <c r="A161" s="457" t="s">
        <v>301</v>
      </c>
      <c r="B161" s="453"/>
      <c r="C161" s="143"/>
      <c r="D161" s="163"/>
      <c r="E161" s="143"/>
      <c r="F161" s="163"/>
      <c r="G161" s="143"/>
      <c r="I161" s="393"/>
      <c r="J161" s="393"/>
      <c r="K161" s="393"/>
      <c r="L161" s="393"/>
    </row>
    <row r="162" spans="1:12" s="392" customFormat="1">
      <c r="A162" s="455" t="s">
        <v>142</v>
      </c>
      <c r="B162" s="461" t="s">
        <v>45</v>
      </c>
      <c r="C162" s="143">
        <v>23471</v>
      </c>
      <c r="D162" s="163">
        <v>22909</v>
      </c>
      <c r="E162" s="143">
        <v>22253</v>
      </c>
      <c r="F162" s="163">
        <v>21936</v>
      </c>
      <c r="G162" s="143">
        <v>21385</v>
      </c>
      <c r="I162" s="393"/>
      <c r="J162" s="393"/>
      <c r="K162" s="393"/>
      <c r="L162" s="393"/>
    </row>
    <row r="163" spans="1:12" s="392" customFormat="1">
      <c r="A163" s="460" t="s">
        <v>302</v>
      </c>
      <c r="B163" s="461" t="s">
        <v>45</v>
      </c>
      <c r="C163" s="143">
        <v>4569</v>
      </c>
      <c r="D163" s="163">
        <v>4548</v>
      </c>
      <c r="E163" s="143">
        <v>4454</v>
      </c>
      <c r="F163" s="163">
        <v>4461</v>
      </c>
      <c r="G163" s="143">
        <v>4500</v>
      </c>
      <c r="I163" s="393"/>
      <c r="J163" s="393"/>
      <c r="K163" s="393"/>
      <c r="L163" s="393"/>
    </row>
    <row r="164" spans="1:12" s="392" customFormat="1">
      <c r="A164" s="460" t="s">
        <v>303</v>
      </c>
      <c r="B164" s="461" t="s">
        <v>45</v>
      </c>
      <c r="C164" s="151">
        <v>18902</v>
      </c>
      <c r="D164" s="159">
        <v>18361</v>
      </c>
      <c r="E164" s="151">
        <v>17799</v>
      </c>
      <c r="F164" s="159">
        <v>17475</v>
      </c>
      <c r="G164" s="151">
        <v>16885</v>
      </c>
      <c r="I164" s="393"/>
      <c r="J164" s="393"/>
      <c r="K164" s="393"/>
      <c r="L164" s="393"/>
    </row>
    <row r="165" spans="1:12" s="392" customFormat="1">
      <c r="A165" s="455" t="s">
        <v>143</v>
      </c>
      <c r="B165" s="461" t="s">
        <v>45</v>
      </c>
      <c r="C165" s="152">
        <v>21171</v>
      </c>
      <c r="D165" s="160">
        <v>20378</v>
      </c>
      <c r="E165" s="152">
        <v>19133</v>
      </c>
      <c r="F165" s="160">
        <v>18274</v>
      </c>
      <c r="G165" s="152">
        <v>17049</v>
      </c>
      <c r="I165" s="393"/>
      <c r="J165" s="393"/>
      <c r="K165" s="393"/>
      <c r="L165" s="393"/>
    </row>
    <row r="166" spans="1:12" s="392" customFormat="1">
      <c r="A166" s="455" t="s">
        <v>144</v>
      </c>
      <c r="B166" s="461" t="s">
        <v>45</v>
      </c>
      <c r="C166" s="152">
        <v>51963</v>
      </c>
      <c r="D166" s="160">
        <v>47082</v>
      </c>
      <c r="E166" s="152">
        <v>43174</v>
      </c>
      <c r="F166" s="160">
        <v>40187</v>
      </c>
      <c r="G166" s="152">
        <v>35283</v>
      </c>
      <c r="I166" s="393"/>
      <c r="J166" s="393"/>
      <c r="K166" s="393"/>
      <c r="L166" s="393"/>
    </row>
    <row r="167" spans="1:12">
      <c r="A167" s="54" t="s">
        <v>304</v>
      </c>
      <c r="B167" s="464" t="s">
        <v>292</v>
      </c>
      <c r="C167" s="465">
        <v>12256.642531266474</v>
      </c>
      <c r="D167" s="466">
        <v>12808.754927467067</v>
      </c>
      <c r="E167" s="465">
        <v>12718.107376645137</v>
      </c>
      <c r="F167" s="466">
        <v>12360.850590891736</v>
      </c>
      <c r="G167" s="465">
        <v>11864.557158352698</v>
      </c>
    </row>
    <row r="168" spans="1:12" s="130" customFormat="1">
      <c r="A168" s="457" t="s">
        <v>310</v>
      </c>
      <c r="B168" s="464"/>
      <c r="C168" s="465"/>
      <c r="D168" s="466"/>
      <c r="E168" s="465"/>
      <c r="F168" s="466"/>
      <c r="G168" s="465"/>
      <c r="I168" s="131"/>
      <c r="J168" s="131"/>
      <c r="K168" s="131"/>
      <c r="L168" s="131"/>
    </row>
    <row r="169" spans="1:12">
      <c r="A169" s="54" t="s">
        <v>306</v>
      </c>
      <c r="B169" s="464" t="s">
        <v>45</v>
      </c>
      <c r="C169" s="465">
        <v>3432</v>
      </c>
      <c r="D169" s="466">
        <v>3363</v>
      </c>
      <c r="E169" s="465">
        <v>3286</v>
      </c>
      <c r="F169" s="466">
        <v>3184</v>
      </c>
      <c r="G169" s="465">
        <v>3100</v>
      </c>
    </row>
    <row r="170" spans="1:12">
      <c r="A170" s="54" t="s">
        <v>307</v>
      </c>
      <c r="B170" s="464" t="s">
        <v>45</v>
      </c>
      <c r="C170" s="465">
        <v>32476.886456876458</v>
      </c>
      <c r="D170" s="466">
        <v>32888.438889087127</v>
      </c>
      <c r="E170" s="465">
        <v>32604.857317407179</v>
      </c>
      <c r="F170" s="466">
        <v>32626.057261306534</v>
      </c>
      <c r="G170" s="465">
        <v>32151.7229032258</v>
      </c>
      <c r="I170" s="87"/>
      <c r="J170" s="87"/>
      <c r="K170" s="87"/>
      <c r="L170" s="87"/>
    </row>
    <row r="171" spans="1:12" s="130" customFormat="1">
      <c r="A171" s="54" t="s">
        <v>308</v>
      </c>
      <c r="B171" s="464" t="s">
        <v>292</v>
      </c>
      <c r="C171" s="465">
        <v>6470.4007113332582</v>
      </c>
      <c r="D171" s="466">
        <v>6326.923846205932</v>
      </c>
      <c r="E171" s="465">
        <v>6416.4295496960467</v>
      </c>
      <c r="F171" s="466">
        <v>6652.0008287664014</v>
      </c>
      <c r="G171" s="465">
        <v>5566.0465516542581</v>
      </c>
      <c r="I171" s="131"/>
      <c r="J171" s="131"/>
      <c r="K171" s="131"/>
      <c r="L171" s="131"/>
    </row>
    <row r="172" spans="1:12" s="392" customFormat="1">
      <c r="A172" s="463" t="s">
        <v>309</v>
      </c>
      <c r="B172" s="462" t="s">
        <v>292</v>
      </c>
      <c r="C172" s="152">
        <v>83093.815115991558</v>
      </c>
      <c r="D172" s="160">
        <v>86225.014927326032</v>
      </c>
      <c r="E172" s="152">
        <v>85738.556110787991</v>
      </c>
      <c r="F172" s="160">
        <v>84295.467782753331</v>
      </c>
      <c r="G172" s="152">
        <v>81417.703845301221</v>
      </c>
      <c r="I172" s="393"/>
      <c r="J172" s="393"/>
      <c r="K172" s="393"/>
      <c r="L172" s="393"/>
    </row>
    <row r="173" spans="1:12" s="133" customFormat="1">
      <c r="A173" s="36"/>
      <c r="B173" s="35"/>
      <c r="C173" s="35"/>
      <c r="D173" s="35"/>
      <c r="E173" s="35"/>
      <c r="F173" s="35"/>
      <c r="G173" s="35"/>
      <c r="I173" s="134"/>
      <c r="J173" s="134"/>
      <c r="K173" s="134"/>
      <c r="L173" s="134"/>
    </row>
    <row r="174" spans="1:12" s="2" customFormat="1" ht="29.25" customHeight="1">
      <c r="A174" s="533" t="s">
        <v>327</v>
      </c>
      <c r="B174" s="533"/>
      <c r="C174" s="533"/>
      <c r="D174" s="533"/>
      <c r="E174" s="533"/>
      <c r="F174" s="533"/>
      <c r="G174" s="533"/>
    </row>
  </sheetData>
  <mergeCells count="1">
    <mergeCell ref="A174:G174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Sheetal Jasoriya</cp:lastModifiedBy>
  <cp:lastPrinted>2020-02-04T05:50:20Z</cp:lastPrinted>
  <dcterms:created xsi:type="dcterms:W3CDTF">2005-10-14T06:27:59Z</dcterms:created>
  <dcterms:modified xsi:type="dcterms:W3CDTF">2020-07-29T13:03:56Z</dcterms:modified>
</cp:coreProperties>
</file>