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025-26\IR\Q4'FY26\Web Uploads\Shared with Naval Sir\"/>
    </mc:Choice>
  </mc:AlternateContent>
  <xr:revisionPtr revIDLastSave="0" documentId="8_{14DF6F62-5FBA-46D6-946B-C30799400701}" xr6:coauthVersionLast="47" xr6:coauthVersionMax="47" xr10:uidLastSave="{00000000-0000-0000-0000-000000000000}"/>
  <bookViews>
    <workbookView xWindow="-110" yWindow="-110" windowWidth="19420" windowHeight="11500" tabRatio="783" xr2:uid="{00000000-000D-0000-FFFF-FFFF00000000}"/>
  </bookViews>
  <sheets>
    <sheet name="Cover" sheetId="5" r:id="rId1"/>
    <sheet name="Trends file-1" sheetId="7" r:id="rId2"/>
    <sheet name="Trends file-2 " sheetId="10" r:id="rId3"/>
    <sheet name="Trends file-3" sheetId="11" r:id="rId4"/>
    <sheet name="Trends file-4" sheetId="3" r:id="rId5"/>
    <sheet name="Trends file-5-SCH" sheetId="4" r:id="rId6"/>
    <sheet name="Trends file-6-Ops" sheetId="6" r:id="rId7"/>
  </sheets>
  <definedNames>
    <definedName name="\p">#N/A</definedName>
    <definedName name="___6">#REF!</definedName>
    <definedName name="___8">#REF!</definedName>
    <definedName name="___BTM150">#REF!</definedName>
    <definedName name="___BTM200">#REF!</definedName>
    <definedName name="___BTM50">#REF!</definedName>
    <definedName name="___C">#REF!</definedName>
    <definedName name="___CON1">#REF!</definedName>
    <definedName name="___CON2">#REF!</definedName>
    <definedName name="___EXC1">#REF!</definedName>
    <definedName name="___EXC2">#REF!</definedName>
    <definedName name="___hom2">#REF!</definedName>
    <definedName name="___msl100">#REF!</definedName>
    <definedName name="___msl200">#REF!</definedName>
    <definedName name="___msl250">#REF!</definedName>
    <definedName name="___msl300">#REF!</definedName>
    <definedName name="___msl400">#REF!</definedName>
    <definedName name="___msl800">#REF!</definedName>
    <definedName name="___mui100">#REF!</definedName>
    <definedName name="___mui105">#REF!</definedName>
    <definedName name="___mui108">#REF!</definedName>
    <definedName name="___mui130">#REF!</definedName>
    <definedName name="___mui140">#REF!</definedName>
    <definedName name="___mui160">#REF!</definedName>
    <definedName name="___mui180">#REF!</definedName>
    <definedName name="___mui250">#REF!</definedName>
    <definedName name="___mui271">#REF!</definedName>
    <definedName name="___mui320">#REF!</definedName>
    <definedName name="___mui45">#REF!</definedName>
    <definedName name="___mui50">#REF!</definedName>
    <definedName name="___mui54">#REF!</definedName>
    <definedName name="___mui65">#REF!</definedName>
    <definedName name="___mui75">#REF!</definedName>
    <definedName name="___mui80">#REF!</definedName>
    <definedName name="___NET2">#REF!</definedName>
    <definedName name="___R">#REF!</definedName>
    <definedName name="___sat10">#REF!</definedName>
    <definedName name="___sat12">#REF!</definedName>
    <definedName name="___sat14">#REF!</definedName>
    <definedName name="___sat16">#REF!</definedName>
    <definedName name="___sat20">#REF!</definedName>
    <definedName name="___sat8">#REF!</definedName>
    <definedName name="___sua20">#REF!</definedName>
    <definedName name="___sua30">#REF!</definedName>
    <definedName name="___vbt150">#REF!</definedName>
    <definedName name="___vbt200">#REF!</definedName>
    <definedName name="___vbt210">#REF!</definedName>
    <definedName name="___vbt300">#REF!</definedName>
    <definedName name="___vbt400">#REF!</definedName>
    <definedName name="___vxm100">#REF!</definedName>
    <definedName name="___vxm300">#REF!</definedName>
    <definedName name="___vxm500">#REF!</definedName>
    <definedName name="___vxm75">#REF!</definedName>
    <definedName name="__6">#REF!</definedName>
    <definedName name="__8">#REF!</definedName>
    <definedName name="__BTM150">#REF!</definedName>
    <definedName name="__BTM200">#REF!</definedName>
    <definedName name="__BTM50">#REF!</definedName>
    <definedName name="__C">#REF!</definedName>
    <definedName name="__CON1">#REF!</definedName>
    <definedName name="__CON2">#REF!</definedName>
    <definedName name="__EXC1">#REF!</definedName>
    <definedName name="__EXC2">#REF!</definedName>
    <definedName name="__hom2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NET2">#REF!</definedName>
    <definedName name="__R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8">#REF!</definedName>
    <definedName name="__sua20">#REF!</definedName>
    <definedName name="__sua30">#REF!</definedName>
    <definedName name="__vbt150">#REF!</definedName>
    <definedName name="__vbt200">#REF!</definedName>
    <definedName name="__vbt210">#REF!</definedName>
    <definedName name="__vbt300">#REF!</definedName>
    <definedName name="__vbt400">#REF!</definedName>
    <definedName name="__vxm100">#REF!</definedName>
    <definedName name="__vxm300">#REF!</definedName>
    <definedName name="__vxm500">#REF!</definedName>
    <definedName name="__vxm75">#REF!</definedName>
    <definedName name="_1">#REF!</definedName>
    <definedName name="_2">#REF!</definedName>
    <definedName name="_6">#REF!</definedName>
    <definedName name="_8">#REF!</definedName>
    <definedName name="_BTM150">#REF!</definedName>
    <definedName name="_BTM200">#REF!</definedName>
    <definedName name="_BTM50">#REF!</definedName>
    <definedName name="_C">#REF!</definedName>
    <definedName name="_CON1">#REF!</definedName>
    <definedName name="_CON2">#REF!</definedName>
    <definedName name="_EXC1">#REF!</definedName>
    <definedName name="_EXC2">#REF!</definedName>
    <definedName name="_Fill" hidden="1">#REF!</definedName>
    <definedName name="_hom2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NET2">#REF!</definedName>
    <definedName name="_Order1" hidden="1">255</definedName>
    <definedName name="_Order2" hidden="1">255</definedName>
    <definedName name="_R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8">#REF!</definedName>
    <definedName name="_Sort" hidden="1">#REF!</definedName>
    <definedName name="_sua20">#REF!</definedName>
    <definedName name="_sua30">#REF!</definedName>
    <definedName name="_vbt150">#REF!</definedName>
    <definedName name="_vbt200">#REF!</definedName>
    <definedName name="_vbt210">#REF!</definedName>
    <definedName name="_vbt300">#REF!</definedName>
    <definedName name="_vbt400">#REF!</definedName>
    <definedName name="_vxm100">#REF!</definedName>
    <definedName name="_vxm300">#REF!</definedName>
    <definedName name="_vxm500">#REF!</definedName>
    <definedName name="_vxm75">#REF!</definedName>
    <definedName name="A" localSheetId="1">#REF!</definedName>
    <definedName name="A" localSheetId="2">#REF!</definedName>
    <definedName name="A" localSheetId="3">#REF!</definedName>
    <definedName name="A">#REF!</definedName>
    <definedName name="a277Print_Titles">#REF!</definedName>
    <definedName name="aaa" localSheetId="1" hidden="1">{#N/A,#N/A,FALSE,"Staffnos &amp; cost"}</definedName>
    <definedName name="aaa" localSheetId="2" hidden="1">{#N/A,#N/A,FALSE,"Staffnos &amp; cost"}</definedName>
    <definedName name="aaa" localSheetId="3" hidden="1">{#N/A,#N/A,FALSE,"Staffnos &amp; cost"}</definedName>
    <definedName name="aaa" localSheetId="4" hidden="1">{#N/A,#N/A,FALSE,"Staffnos &amp; cost"}</definedName>
    <definedName name="aaa" localSheetId="5" hidden="1">{#N/A,#N/A,FALSE,"Staffnos &amp; cost"}</definedName>
    <definedName name="aaa" localSheetId="6" hidden="1">{#N/A,#N/A,FALSE,"Staffnos &amp; cost"}</definedName>
    <definedName name="aaa" hidden="1">{#N/A,#N/A,FALSE,"Staffnos &amp; cost"}</definedName>
    <definedName name="ab">#REF!</definedName>
    <definedName name="abc">#REF!</definedName>
    <definedName name="AccessDatabase" hidden="1">"D:\Compensation\comp data 2001.xls"</definedName>
    <definedName name="aho">#REF!</definedName>
    <definedName name="aircompressor">#REF!</definedName>
    <definedName name="ASP">#REF!</definedName>
    <definedName name="b">#REF!</definedName>
    <definedName name="B_VND">0.05</definedName>
    <definedName name="B_YEN">0.1</definedName>
    <definedName name="Bang_cly">#REF!</definedName>
    <definedName name="Bang_CVC">#REF!</definedName>
    <definedName name="bang_gia">#REF!</definedName>
    <definedName name="Bang_travl">#REF!</definedName>
    <definedName name="bb" localSheetId="1" hidden="1">{#N/A,#N/A,FALSE,"Staffnos &amp; cost"}</definedName>
    <definedName name="bb" localSheetId="2" hidden="1">{#N/A,#N/A,FALSE,"Staffnos &amp; cost"}</definedName>
    <definedName name="bb" localSheetId="3" hidden="1">{#N/A,#N/A,FALSE,"Staffnos &amp; cost"}</definedName>
    <definedName name="bb" localSheetId="4" hidden="1">{#N/A,#N/A,FALSE,"Staffnos &amp; cost"}</definedName>
    <definedName name="bb" localSheetId="5" hidden="1">{#N/A,#N/A,FALSE,"Staffnos &amp; cost"}</definedName>
    <definedName name="bb" localSheetId="6" hidden="1">{#N/A,#N/A,FALSE,"Staffnos &amp; cost"}</definedName>
    <definedName name="bb" hidden="1">{#N/A,#N/A,FALSE,"Staffnos &amp; cost"}</definedName>
    <definedName name="bentonite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ook2">#REF!</definedName>
    <definedName name="BOQ">#REF!</definedName>
    <definedName name="BT">#REF!</definedName>
    <definedName name="btcocnhoi">#REF!</definedName>
    <definedName name="BVCISUMMARY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VND">0.03</definedName>
    <definedName name="C_YEN">0.1</definedName>
    <definedName name="cfk">#REF!</definedName>
    <definedName name="chiyoko">#REF!</definedName>
    <definedName name="chung">66</definedName>
    <definedName name="Co">#REF!</definedName>
    <definedName name="COAT">#REF!</definedName>
    <definedName name="COMMON">#REF!</definedName>
    <definedName name="CON_EQP_COS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VL_DTCT">#REF!</definedName>
    <definedName name="cot7.5">#REF!</definedName>
    <definedName name="cot8.5">#REF!</definedName>
    <definedName name="COVER">#REF!</definedName>
    <definedName name="cpc">#REF!</definedName>
    <definedName name="CRITINST">#REF!</definedName>
    <definedName name="CRITPURC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">#REF!</definedName>
    <definedName name="cuoc_vc">#REF!</definedName>
    <definedName name="cx">#REF!</definedName>
    <definedName name="dam">78000</definedName>
    <definedName name="data">#REF!</definedName>
    <definedName name="ddd" localSheetId="1">#REF!</definedName>
    <definedName name="ddd" localSheetId="2">#REF!</definedName>
    <definedName name="ddd" localSheetId="3">#REF!</definedName>
    <definedName name="ddd">#REF!</definedName>
    <definedName name="den_bu">#REF!</definedName>
    <definedName name="denbu">#REF!</definedName>
    <definedName name="df">#REF!</definedName>
    <definedName name="DGCTI592">#REF!</definedName>
    <definedName name="dhom">#REF!</definedName>
    <definedName name="DIS">#REF!</definedName>
    <definedName name="DSUMDATA">#REF!</definedName>
    <definedName name="duoi">#REF!</definedName>
    <definedName name="DutoanDongmo">#REF!</definedName>
    <definedName name="dw">#REF!</definedName>
    <definedName name="e">#REF!</definedName>
    <definedName name="EF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X">#REF!</definedName>
    <definedName name="EXC">#REF!</definedName>
    <definedName name="EXCH">#REF!</definedName>
    <definedName name="_xlnm.Extract">#REF!</definedName>
    <definedName name="FAXNO">#REF!</definedName>
    <definedName name="FC5_total">#REF!</definedName>
    <definedName name="FC6_total">#REF!</definedName>
    <definedName name="ghip">#REF!</definedName>
    <definedName name="gia">#REF!</definedName>
    <definedName name="gia_tien">#REF!</definedName>
    <definedName name="gia_tien_BTN">#REF!</definedName>
    <definedName name="gt">#REF!</definedName>
    <definedName name="HF">#REF!</definedName>
    <definedName name="HHcat">#REF!</definedName>
    <definedName name="HHda">#REF!</definedName>
    <definedName name="HHxm">#REF!</definedName>
    <definedName name="hien">#REF!</definedName>
    <definedName name="hoc">55000</definedName>
    <definedName name="HOME_MANP">#REF!</definedName>
    <definedName name="HOMEOFFICE_COST">#REF!</definedName>
    <definedName name="hßm4">#REF!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localSheetId="3" hidden="1">{"'Sheet1'!$L$16"}</definedName>
    <definedName name="huy" hidden="1">{"'Sheet1'!$L$16"}</definedName>
    <definedName name="I" localSheetId="1">#REF!</definedName>
    <definedName name="I" localSheetId="2">#REF!</definedName>
    <definedName name="I" localSheetId="3">#REF!</definedName>
    <definedName name="I">#REF!</definedName>
    <definedName name="IDLAB_COST">#REF!</definedName>
    <definedName name="in">#REF!</definedName>
    <definedName name="INDMANP">#REF!</definedName>
    <definedName name="kaori">#REF!</definedName>
    <definedName name="kazuyo">#REF!</definedName>
    <definedName name="kcong">#REF!</definedName>
    <definedName name="khac">2</definedName>
    <definedName name="Kiem_tra_trung_ten">#REF!</definedName>
    <definedName name="lan">#REF!</definedName>
    <definedName name="LC5_total">#REF!</definedName>
    <definedName name="LC6_total">#REF!</definedName>
    <definedName name="LG">#REF!</definedName>
    <definedName name="MAJ_CON_EQP">#REF!</definedName>
    <definedName name="masaru">#REF!</definedName>
    <definedName name="may">#REF!</definedName>
    <definedName name="mayumi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e">#REF!</definedName>
    <definedName name="mepcocsau1">#REF!</definedName>
    <definedName name="mepcoctr100">#REF!</definedName>
    <definedName name="mepcoctr60">#REF!</definedName>
    <definedName name="MG_A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uoncap15">#REF!</definedName>
    <definedName name="mmai2.7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orita">#REF!</definedName>
    <definedName name="moritavn">#REF!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taukeo150">#REF!</definedName>
    <definedName name="mtaukeo360">#REF!</definedName>
    <definedName name="mtaukeo600">#REF!</definedName>
    <definedName name="mtbipvlan150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uonong2.8">#REF!</definedName>
    <definedName name="mvanthang0.3">#REF!</definedName>
    <definedName name="mvanthang0.5">#REF!</definedName>
    <definedName name="mvanthang2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#REF!</definedName>
    <definedName name="nc">#REF!</definedName>
    <definedName name="ncong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odaki">#REF!</definedName>
    <definedName name="OLE_LINK1" localSheetId="6">'Trends file-6-Ops'!#REF!</definedName>
    <definedName name="ONE" localSheetId="1">#REF!</definedName>
    <definedName name="ONE" localSheetId="2">#REF!</definedName>
    <definedName name="ONE" localSheetId="3">#REF!</definedName>
    <definedName name="ONE">#REF!</definedName>
    <definedName name="ophom">#REF!</definedName>
    <definedName name="P7b">#REF!</definedName>
    <definedName name="PA">#REF!</definedName>
    <definedName name="_xlnm.Print_Area" localSheetId="0">Cover!$A$1:$M$25</definedName>
    <definedName name="_xlnm.Print_Area" localSheetId="1">'Trends file-1'!$A$1:$H$88</definedName>
    <definedName name="_xlnm.Print_Area" localSheetId="2">'Trends file-2 '!$A$1:$H$69</definedName>
    <definedName name="_xlnm.Print_Area" localSheetId="3">'Trends file-3'!$A$1:$G$79</definedName>
    <definedName name="_xlnm.Print_Area" localSheetId="4">'Trends file-4'!$A$1:$H$177</definedName>
    <definedName name="_xlnm.Print_Area" localSheetId="5">'Trends file-5-SCH'!$A$1:$H$111</definedName>
    <definedName name="_xlnm.Print_Area" localSheetId="6">'Trends file-6-Ops'!$A$1:$H$120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WHT">#REF!</definedName>
    <definedName name="qtdm">#REF!</definedName>
    <definedName name="rate" localSheetId="1">#REF!</definedName>
    <definedName name="rate" localSheetId="2">#REF!</definedName>
    <definedName name="rate" localSheetId="3">#REF!</definedName>
    <definedName name="rate">#REF!</definedName>
    <definedName name="rate1" localSheetId="1">#REF!</definedName>
    <definedName name="rate1" localSheetId="2">#REF!</definedName>
    <definedName name="rate1" localSheetId="3">#REF!</definedName>
    <definedName name="rate1">#REF!</definedName>
    <definedName name="RATES">#REF!</definedName>
    <definedName name="RED_RIVER_BRIDGE__THANH_TRI_BRIDGE__CONSTRUCTION_PROJECT">#REF!</definedName>
    <definedName name="REO">#REF!</definedName>
    <definedName name="RT">#REF!</definedName>
    <definedName name="satu">#REF!</definedName>
    <definedName name="Sheet1">#REF!</definedName>
    <definedName name="sho">#REF!</definedName>
    <definedName name="SORT">#REF!</definedName>
    <definedName name="SPEC">#REF!</definedName>
    <definedName name="SPECSUMMARY">#REF!</definedName>
    <definedName name="SSTR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axTV">10%</definedName>
    <definedName name="TaxXL">5%</definedName>
    <definedName name="TBA">#REF!</definedName>
    <definedName name="tdia">#REF!</definedName>
    <definedName name="tdt">#REF!</definedName>
    <definedName name="ten">#REF!</definedName>
    <definedName name="thdt">#REF!</definedName>
    <definedName name="thue">6</definedName>
    <definedName name="Tien">#REF!</definedName>
    <definedName name="Tim_lan_xuat_hien">#REF!</definedName>
    <definedName name="tim_xuat_hien">#REF!</definedName>
    <definedName name="tld">#REF!</definedName>
    <definedName name="tly">#REF!</definedName>
    <definedName name="tn">#REF!</definedName>
    <definedName name="Tong">#REF!</definedName>
    <definedName name="tongcong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VAT_LIEU">#REF!</definedName>
    <definedName name="TRA_VL">#REF!</definedName>
    <definedName name="TRAVL">#REF!</definedName>
    <definedName name="trt">#REF!</definedName>
    <definedName name="tt">#REF!</definedName>
    <definedName name="tthi">#REF!</definedName>
    <definedName name="TTLB1">#REF!</definedName>
    <definedName name="TTLB2">#REF!</definedName>
    <definedName name="TTLB3">#REF!</definedName>
    <definedName name="ty_le">#REF!</definedName>
    <definedName name="ty_le_BTN">#REF!</definedName>
    <definedName name="Ty_le1">#REF!</definedName>
    <definedName name="usd">#REF!</definedName>
    <definedName name="USD_Rate" localSheetId="1">#REF!</definedName>
    <definedName name="USD_Rate" localSheetId="2">#REF!</definedName>
    <definedName name="USD_Rate" localSheetId="3">#REF!</definedName>
    <definedName name="USD_Rate">#REF!</definedName>
    <definedName name="usrNext1Period" localSheetId="1">#REF!</definedName>
    <definedName name="usrNext1Period" localSheetId="2">#REF!</definedName>
    <definedName name="usrNext1Period" localSheetId="3">#REF!</definedName>
    <definedName name="usrNext1Period">#REF!</definedName>
    <definedName name="VARIINST">#REF!</definedName>
    <definedName name="VARIPURC">#REF!</definedName>
    <definedName name="vat">#REF!</definedName>
    <definedName name="vbt400d">#REF!</definedName>
    <definedName name="vbta">#REF!</definedName>
    <definedName name="vbtB">#REF!</definedName>
    <definedName name="vbtD">#REF!</definedName>
    <definedName name="vbtE">#REF!</definedName>
    <definedName name="vbtF">#REF!</definedName>
    <definedName name="vbtg">#REF!</definedName>
    <definedName name="viet">#REF!</definedName>
    <definedName name="vtu">#REF!</definedName>
    <definedName name="W">#REF!</definedName>
    <definedName name="waterway">#REF!</definedName>
    <definedName name="wrn.Staff._.cost1998." localSheetId="1" hidden="1">{#N/A,#N/A,TRUE,"Staffnos &amp; cost"}</definedName>
    <definedName name="wrn.Staff._.cost1998." localSheetId="2" hidden="1">{#N/A,#N/A,TRUE,"Staffnos &amp; cost"}</definedName>
    <definedName name="wrn.Staff._.cost1998." localSheetId="3" hidden="1">{#N/A,#N/A,TRUE,"Staffnos &amp; cost"}</definedName>
    <definedName name="wrn.Staff._.cost1998." localSheetId="4" hidden="1">{#N/A,#N/A,TRUE,"Staffnos &amp; cost"}</definedName>
    <definedName name="wrn.Staff._.cost1998." localSheetId="5" hidden="1">{#N/A,#N/A,TRUE,"Staffnos &amp; cost"}</definedName>
    <definedName name="wrn.Staff._.cost1998." localSheetId="6" hidden="1">{#N/A,#N/A,TRUE,"Staffnos &amp; cost"}</definedName>
    <definedName name="wrn.Staff._.cost1998." hidden="1">{#N/A,#N/A,TRUE,"Staffnos &amp; cost"}</definedName>
    <definedName name="wrn.Staffcost." localSheetId="1" hidden="1">{#N/A,#N/A,FALSE,"Staffnos &amp; cost"}</definedName>
    <definedName name="wrn.Staffcost." localSheetId="2" hidden="1">{#N/A,#N/A,FALSE,"Staffnos &amp; cost"}</definedName>
    <definedName name="wrn.Staffcost." localSheetId="3" hidden="1">{#N/A,#N/A,FALSE,"Staffnos &amp; cost"}</definedName>
    <definedName name="wrn.Staffcost." localSheetId="4" hidden="1">{#N/A,#N/A,FALSE,"Staffnos &amp; cost"}</definedName>
    <definedName name="wrn.Staffcost." localSheetId="5" hidden="1">{#N/A,#N/A,FALSE,"Staffnos &amp; cost"}</definedName>
    <definedName name="wrn.Staffcost." localSheetId="6" hidden="1">{#N/A,#N/A,FALSE,"Staffnos &amp; cost"}</definedName>
    <definedName name="wrn.Staffcost." hidden="1">{#N/A,#N/A,FALSE,"Staffnos &amp; cost"}</definedName>
    <definedName name="X">#REF!</definedName>
    <definedName name="xd0.6">#REF!</definedName>
    <definedName name="xd1.3">#REF!</definedName>
    <definedName name="xd1.5">#REF!</definedName>
    <definedName name="xh">#REF!</definedName>
    <definedName name="xk0.6">#REF!</definedName>
    <definedName name="xk1.3">#REF!</definedName>
    <definedName name="xk1.5">#REF!</definedName>
    <definedName name="xl">#REF!</definedName>
    <definedName name="xlc">#REF!</definedName>
    <definedName name="xld1.4">#REF!</definedName>
    <definedName name="xlk">#REF!</definedName>
    <definedName name="xlk1.4">#REF!</definedName>
    <definedName name="xn">#REF!</definedName>
    <definedName name="xx">#REF!</definedName>
    <definedName name="ZYX">#REF!</definedName>
    <definedName name="ZZZ">#REF!</definedName>
    <definedName name="もりた">#REF!</definedName>
    <definedName name="勝">#REF!</definedName>
    <definedName name="工事">#REF!</definedName>
    <definedName name="現法">#REF!</definedName>
    <definedName name="直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3" l="1"/>
  <c r="A5" i="7" l="1"/>
  <c r="F1" i="6"/>
  <c r="G53" i="4" l="1"/>
  <c r="G61" i="3"/>
  <c r="G101" i="3"/>
  <c r="G74" i="3"/>
  <c r="G86" i="3"/>
  <c r="G4" i="3"/>
  <c r="G28" i="3"/>
  <c r="G47" i="3"/>
  <c r="G72" i="4" l="1"/>
  <c r="G8" i="4"/>
  <c r="G21" i="4" s="1"/>
  <c r="G29" i="4" s="1"/>
  <c r="G62" i="4"/>
  <c r="G87" i="4" l="1"/>
  <c r="C48" i="7" l="1"/>
  <c r="C6" i="3"/>
  <c r="C8" i="10"/>
  <c r="C8" i="11"/>
  <c r="C10" i="4"/>
  <c r="C5" i="6" s="1"/>
  <c r="F48" i="7"/>
  <c r="F8" i="11"/>
  <c r="F10" i="4"/>
  <c r="F5" i="6" s="1"/>
  <c r="F6" i="3"/>
  <c r="F8" i="10"/>
  <c r="G8" i="10"/>
  <c r="G6" i="3"/>
  <c r="G48" i="7"/>
  <c r="G10" i="4"/>
  <c r="G5" i="6" s="1"/>
  <c r="G8" i="11"/>
  <c r="E8" i="11"/>
  <c r="E10" i="4"/>
  <c r="E5" i="6" s="1"/>
  <c r="E48" i="7"/>
  <c r="E6" i="3"/>
  <c r="E8" i="10"/>
  <c r="F115" i="3" l="1"/>
  <c r="F89" i="4"/>
  <c r="F41" i="4"/>
  <c r="F166" i="3"/>
  <c r="F23" i="4"/>
  <c r="F76" i="3"/>
  <c r="F64" i="4"/>
  <c r="F74" i="4"/>
  <c r="F105" i="4"/>
  <c r="F103" i="3"/>
  <c r="F30" i="3"/>
  <c r="F128" i="3"/>
  <c r="F63" i="3"/>
  <c r="F88" i="3"/>
  <c r="F146" i="3"/>
  <c r="F55" i="4"/>
  <c r="F49" i="3"/>
  <c r="F31" i="4"/>
  <c r="G115" i="3"/>
  <c r="G88" i="3"/>
  <c r="G103" i="3"/>
  <c r="G146" i="3"/>
  <c r="G49" i="3"/>
  <c r="G166" i="3"/>
  <c r="G55" i="4"/>
  <c r="G64" i="4"/>
  <c r="G74" i="4"/>
  <c r="G89" i="4"/>
  <c r="G76" i="3"/>
  <c r="G63" i="3"/>
  <c r="G31" i="4"/>
  <c r="G41" i="4"/>
  <c r="G30" i="3"/>
  <c r="G128" i="3"/>
  <c r="G105" i="4"/>
  <c r="G23" i="4"/>
  <c r="D8" i="11"/>
  <c r="D6" i="3"/>
  <c r="D10" i="4"/>
  <c r="D5" i="6" s="1"/>
  <c r="D8" i="10"/>
  <c r="D48" i="7"/>
  <c r="E115" i="3"/>
  <c r="E76" i="3"/>
  <c r="E31" i="4"/>
  <c r="E49" i="3"/>
  <c r="E103" i="3"/>
  <c r="E88" i="3"/>
  <c r="E166" i="3"/>
  <c r="E146" i="3"/>
  <c r="E105" i="4"/>
  <c r="E89" i="4"/>
  <c r="E23" i="4"/>
  <c r="E41" i="4"/>
  <c r="E30" i="3"/>
  <c r="E63" i="3"/>
  <c r="E74" i="4"/>
  <c r="E128" i="3"/>
  <c r="E64" i="4"/>
  <c r="E55" i="4"/>
  <c r="C115" i="3"/>
  <c r="C31" i="4"/>
  <c r="C89" i="4"/>
  <c r="C74" i="4"/>
  <c r="C128" i="3"/>
  <c r="C88" i="3"/>
  <c r="C146" i="3"/>
  <c r="C55" i="4"/>
  <c r="C103" i="3"/>
  <c r="C49" i="3"/>
  <c r="C41" i="4"/>
  <c r="C76" i="3"/>
  <c r="C166" i="3"/>
  <c r="C30" i="3"/>
  <c r="C63" i="3"/>
  <c r="C105" i="4"/>
  <c r="C64" i="4"/>
  <c r="C23" i="4"/>
  <c r="D115" i="3" l="1"/>
  <c r="D63" i="3"/>
  <c r="D76" i="3"/>
  <c r="D166" i="3"/>
  <c r="D41" i="4"/>
  <c r="D31" i="4"/>
  <c r="D105" i="4"/>
  <c r="D89" i="4"/>
  <c r="D103" i="3"/>
  <c r="D64" i="4"/>
  <c r="D146" i="3"/>
  <c r="D88" i="3"/>
  <c r="D55" i="4"/>
  <c r="D23" i="4"/>
  <c r="D49" i="3"/>
  <c r="D128" i="3"/>
  <c r="D74" i="4"/>
  <c r="D30" i="3"/>
</calcChain>
</file>

<file path=xl/sharedStrings.xml><?xml version="1.0" encoding="utf-8"?>
<sst xmlns="http://schemas.openxmlformats.org/spreadsheetml/2006/main" count="604" uniqueCount="327">
  <si>
    <t>Particulars</t>
  </si>
  <si>
    <t>Quarter Ended</t>
  </si>
  <si>
    <t>Operating Expenses</t>
  </si>
  <si>
    <t>As at</t>
  </si>
  <si>
    <t>Total revenues</t>
  </si>
  <si>
    <t>Access charges</t>
  </si>
  <si>
    <t>Licence fees, revenue share &amp; spectrum charges</t>
  </si>
  <si>
    <t>Network operations costs</t>
  </si>
  <si>
    <t>Employee costs</t>
  </si>
  <si>
    <t>Finance cost (net)</t>
  </si>
  <si>
    <t>Current tax expense</t>
  </si>
  <si>
    <t>Deferred tax expense / (income)</t>
  </si>
  <si>
    <t>Schedule</t>
  </si>
  <si>
    <t>INDEX</t>
  </si>
  <si>
    <t>Income Tax</t>
  </si>
  <si>
    <t>EBIT</t>
  </si>
  <si>
    <t>Financial Indicators</t>
  </si>
  <si>
    <t>Operational Indicators</t>
  </si>
  <si>
    <t>Operational Performance</t>
  </si>
  <si>
    <t>Parameters</t>
  </si>
  <si>
    <t>Unit</t>
  </si>
  <si>
    <t>000's</t>
  </si>
  <si>
    <t>%</t>
  </si>
  <si>
    <t>Average Revenue Per User (ARPU)</t>
  </si>
  <si>
    <t>Mobile Services</t>
  </si>
  <si>
    <t>Census Towns</t>
  </si>
  <si>
    <t>Population Coverage</t>
  </si>
  <si>
    <t>Optic Fibre Network</t>
  </si>
  <si>
    <t>CONSOLIDATED FINANCIAL STATEMENTS FOR PAST FIVE QUARTERS - BHARTI AIRTEL LIMITED</t>
  </si>
  <si>
    <t>Income tax expense</t>
  </si>
  <si>
    <t>Consolidated Summarised Statement of Operations (net of inter segment eliminations)</t>
  </si>
  <si>
    <t>Rs</t>
  </si>
  <si>
    <t>CONSOLIDATED FINANCIAL STATEMENTS - BHARTI AIRTEL LIMITED</t>
  </si>
  <si>
    <t>Assets</t>
  </si>
  <si>
    <t>Equity and liabilities</t>
  </si>
  <si>
    <t xml:space="preserve">Equity  </t>
  </si>
  <si>
    <t>Total equity and liabilities</t>
  </si>
  <si>
    <t>Selling, general and adminstration expense</t>
  </si>
  <si>
    <t>Net Additions</t>
  </si>
  <si>
    <t>Monthly Churn</t>
  </si>
  <si>
    <t>Nos</t>
  </si>
  <si>
    <t>Non-Census Towns &amp; Villages</t>
  </si>
  <si>
    <t>Cash flows from operating activities</t>
  </si>
  <si>
    <t xml:space="preserve">Adjustments for - </t>
  </si>
  <si>
    <t xml:space="preserve">     Other non-cash items</t>
  </si>
  <si>
    <t>Cash flows from investing activities</t>
  </si>
  <si>
    <t>Cash flows from financing activities</t>
  </si>
  <si>
    <t>R kms</t>
  </si>
  <si>
    <t>Total Customers Base</t>
  </si>
  <si>
    <t>Long term debt, net of current portion</t>
  </si>
  <si>
    <t>Short-term borrowings and current portion of long-term debt</t>
  </si>
  <si>
    <t>Less:</t>
  </si>
  <si>
    <t>Schedules to Financial Statements</t>
  </si>
  <si>
    <t>Capex</t>
  </si>
  <si>
    <t>Operating Free Cash Flow</t>
  </si>
  <si>
    <t>Cost of good sold</t>
  </si>
  <si>
    <t>6.1 Operational Performance - INDIA</t>
  </si>
  <si>
    <t>EBITDA</t>
  </si>
  <si>
    <t xml:space="preserve">EBITDA / Total revenues </t>
  </si>
  <si>
    <t>Profit before tax</t>
  </si>
  <si>
    <t xml:space="preserve">     Interest received</t>
  </si>
  <si>
    <t xml:space="preserve">     Income tax paid</t>
  </si>
  <si>
    <t>Cumulative Investments</t>
  </si>
  <si>
    <t>Finance costs</t>
  </si>
  <si>
    <t>B2C Services</t>
  </si>
  <si>
    <t>B2B Services</t>
  </si>
  <si>
    <t>5.1.1</t>
  </si>
  <si>
    <t>5.1.2</t>
  </si>
  <si>
    <t>Digital TV Services</t>
  </si>
  <si>
    <t>Net additions</t>
  </si>
  <si>
    <t xml:space="preserve">Average Revenue Per User (ARPU) </t>
  </si>
  <si>
    <t>Districts Covered</t>
  </si>
  <si>
    <r>
      <t xml:space="preserve">Digital TV Services - </t>
    </r>
    <r>
      <rPr>
        <sz val="8"/>
        <rFont val="Arial"/>
        <family val="2"/>
      </rPr>
      <t>Comprises of operations of Digital TV Services.</t>
    </r>
  </si>
  <si>
    <t>Coverage</t>
  </si>
  <si>
    <t>Customer Base</t>
  </si>
  <si>
    <t>Voice</t>
  </si>
  <si>
    <t>Data</t>
  </si>
  <si>
    <t>Data Customer Base</t>
  </si>
  <si>
    <t>As % of customer base</t>
  </si>
  <si>
    <t>Mn</t>
  </si>
  <si>
    <t>min</t>
  </si>
  <si>
    <t>Minutes on the network</t>
  </si>
  <si>
    <t>Data Usage per customer</t>
  </si>
  <si>
    <t>Voice Usage per customer</t>
  </si>
  <si>
    <t>Depreciation</t>
  </si>
  <si>
    <t>Amortization</t>
  </si>
  <si>
    <t>Interest on borrowings &amp; Finance charges</t>
  </si>
  <si>
    <t>Derivatives and exchange fluctuation</t>
  </si>
  <si>
    <t>Investment Income</t>
  </si>
  <si>
    <t>5.1.3</t>
  </si>
  <si>
    <t>As % of Customer Base</t>
  </si>
  <si>
    <t>India</t>
  </si>
  <si>
    <t>In INR</t>
  </si>
  <si>
    <t>In USD</t>
  </si>
  <si>
    <t>4.1.1</t>
  </si>
  <si>
    <t>Africa</t>
  </si>
  <si>
    <t xml:space="preserve">     Dividend received</t>
  </si>
  <si>
    <t>Share of results of Joint Ventures / Associates</t>
  </si>
  <si>
    <t>Profit before Tax</t>
  </si>
  <si>
    <t>Net revenue</t>
  </si>
  <si>
    <t>US</t>
  </si>
  <si>
    <t>Deferred payment liability</t>
  </si>
  <si>
    <t>4.1.1.1</t>
  </si>
  <si>
    <t>4.1.1.2</t>
  </si>
  <si>
    <t>4.1.1.3</t>
  </si>
  <si>
    <t>4.1.1.4</t>
  </si>
  <si>
    <t>Schedule of Consolidated Net Debt</t>
  </si>
  <si>
    <t>Schedule of Consolidated Finance Cost</t>
  </si>
  <si>
    <t>Other expenses</t>
  </si>
  <si>
    <t xml:space="preserve">     Sale of tower assets</t>
  </si>
  <si>
    <t>Profit for the period</t>
  </si>
  <si>
    <t xml:space="preserve">     Net movement in current investments</t>
  </si>
  <si>
    <t xml:space="preserve">     Dividend paid (including tax)</t>
  </si>
  <si>
    <t xml:space="preserve">     Depreciation and amortisation</t>
  </si>
  <si>
    <t>Depreciation and Amortisation</t>
  </si>
  <si>
    <t>Network towers</t>
  </si>
  <si>
    <t>Total Mobile Broadband Base stations</t>
  </si>
  <si>
    <r>
      <rPr>
        <b/>
        <sz val="8"/>
        <rFont val="Arial"/>
        <family val="2"/>
      </rPr>
      <t xml:space="preserve">Airtel Business - </t>
    </r>
    <r>
      <rPr>
        <sz val="8"/>
        <rFont val="Arial"/>
        <family val="2"/>
      </rPr>
      <t>Submarine Cable System</t>
    </r>
  </si>
  <si>
    <t>[AS PER INDIAN ACCOUNTING STANDARDS (Ind-AS)]</t>
  </si>
  <si>
    <t>Consolidated Statements of Operations as per Indian Accounting Standards (Ind-AS)</t>
  </si>
  <si>
    <t>Consolidated Balance Sheet as per Indian Accounting Standards (Ind-AS)</t>
  </si>
  <si>
    <t>Consolidated Statement of Cash Flows as per Indian Accounting Standards (Ind-AS)</t>
  </si>
  <si>
    <t>Consolidated Summarised Statement of Operations as per Ind-AS (net of inter segment eliminations)</t>
  </si>
  <si>
    <t>Region and Segment wise summarised statement of operations as per Ind-AS:</t>
  </si>
  <si>
    <r>
      <t>India</t>
    </r>
    <r>
      <rPr>
        <sz val="8"/>
        <rFont val="Arial"/>
        <family val="2"/>
      </rPr>
      <t xml:space="preserve"> - Summarised Statement of Operations as per Ind-AS (net of inter segment eliminations)</t>
    </r>
  </si>
  <si>
    <t>Homes Customers</t>
  </si>
  <si>
    <t>Income</t>
  </si>
  <si>
    <t>Expenses</t>
  </si>
  <si>
    <t>Access Charges</t>
  </si>
  <si>
    <t>Network operating expenses</t>
  </si>
  <si>
    <t>Profit before exceptional items and tax</t>
  </si>
  <si>
    <t>Exceptional items</t>
  </si>
  <si>
    <t>Current tax</t>
  </si>
  <si>
    <t>Non-current assets</t>
  </si>
  <si>
    <t>Investment in joint ventures and associates</t>
  </si>
  <si>
    <t>Financial Assets</t>
  </si>
  <si>
    <t>- Investments</t>
  </si>
  <si>
    <t>- Trade receivables</t>
  </si>
  <si>
    <t>- Others</t>
  </si>
  <si>
    <t>Other non-current assets</t>
  </si>
  <si>
    <t>Current assets</t>
  </si>
  <si>
    <t xml:space="preserve"> - Others</t>
  </si>
  <si>
    <t>Other current assets</t>
  </si>
  <si>
    <t>Current tax assets</t>
  </si>
  <si>
    <t>Non-current liabilities</t>
  </si>
  <si>
    <t>Financial Liabilities</t>
  </si>
  <si>
    <t>Deferred tax liabilities (net)</t>
  </si>
  <si>
    <t>Other non-current liabilities</t>
  </si>
  <si>
    <t>Current liabilities</t>
  </si>
  <si>
    <t>Other current liabilities</t>
  </si>
  <si>
    <t>Total liabilities</t>
  </si>
  <si>
    <t>Homes Services</t>
  </si>
  <si>
    <r>
      <rPr>
        <b/>
        <sz val="8"/>
        <rFont val="Arial"/>
        <family val="2"/>
      </rPr>
      <t xml:space="preserve">Homes Services - </t>
    </r>
    <r>
      <rPr>
        <sz val="8"/>
        <rFont val="Arial"/>
        <family val="2"/>
      </rPr>
      <t>Cities covered</t>
    </r>
  </si>
  <si>
    <t>Interest on Finance Lease Obligation</t>
  </si>
  <si>
    <t>Employee benefits</t>
  </si>
  <si>
    <t>Depreciation and amortisation</t>
  </si>
  <si>
    <t>Consolidated Statement of Comprehensive Income</t>
  </si>
  <si>
    <t xml:space="preserve">       Gains / (Losses) on cash flow hedge</t>
  </si>
  <si>
    <t xml:space="preserve">       Re-measurement gains / (losses) on defined benefit plans</t>
  </si>
  <si>
    <t>Amount in Rs Mn, except ratios</t>
  </si>
  <si>
    <t>Consolidated Statement of Operations as per Indian Accounting Standards (Ind-AS)</t>
  </si>
  <si>
    <t>Amount in US$ Mn, except ratios</t>
  </si>
  <si>
    <t>Amount in US$ Mn</t>
  </si>
  <si>
    <t xml:space="preserve">     Interest and other finance charges paid</t>
  </si>
  <si>
    <t>Cash and Cash Equivalents</t>
  </si>
  <si>
    <t>Sales and marketing expenses</t>
  </si>
  <si>
    <t>Share of results of joint ventures and associates</t>
  </si>
  <si>
    <t xml:space="preserve"> Items to be reclassified subsequently to profit or loss :</t>
  </si>
  <si>
    <t>Items not to be reclassified to profit or loss :</t>
  </si>
  <si>
    <t>Profit for the period Attributable to:</t>
  </si>
  <si>
    <t xml:space="preserve">       Owners of the Parent</t>
  </si>
  <si>
    <t xml:space="preserve">       Non-controlling interests</t>
  </si>
  <si>
    <t>Basic</t>
  </si>
  <si>
    <t>Diluted</t>
  </si>
  <si>
    <t xml:space="preserve">     Trade receivables</t>
  </si>
  <si>
    <t xml:space="preserve">     Trade payables</t>
  </si>
  <si>
    <t>Net cash generated from operations before tax and dividend</t>
  </si>
  <si>
    <t xml:space="preserve">Net cash generated from operating activities (a) </t>
  </si>
  <si>
    <t xml:space="preserve">Net cash (used in) / generated from financing activities (c) </t>
  </si>
  <si>
    <t>Effect of exchange rate on cash and cash equivalents</t>
  </si>
  <si>
    <t>Cash and cash equivalents as at beginning of the period</t>
  </si>
  <si>
    <t xml:space="preserve">Cash and cash equivalents as at end of the period </t>
  </si>
  <si>
    <t>Other comprehensive income ('OCI'):</t>
  </si>
  <si>
    <t>Total Assets</t>
  </si>
  <si>
    <t>Equity attributable to owners of the Parent</t>
  </si>
  <si>
    <t xml:space="preserve"> - Borrowings</t>
  </si>
  <si>
    <t xml:space="preserve"> - Trade Payables</t>
  </si>
  <si>
    <t>Consolidated Statement of Cash Flows</t>
  </si>
  <si>
    <t xml:space="preserve">     Finance costs</t>
  </si>
  <si>
    <t>Net cash (used in) / generated from investing activities (b)</t>
  </si>
  <si>
    <t xml:space="preserve">Current tax liabilities (net) </t>
  </si>
  <si>
    <t>In USD:</t>
  </si>
  <si>
    <t>In USD: Constant Currency</t>
  </si>
  <si>
    <t>Other income</t>
  </si>
  <si>
    <t>License fee / spectrum charges (revenue share)</t>
  </si>
  <si>
    <t>Consolidated Summarized Statement of Income Net of Inter Segment Eliminations</t>
  </si>
  <si>
    <t>Note: Above table reflects the USD reported numbers.</t>
  </si>
  <si>
    <t>Finance Lease Obligation</t>
  </si>
  <si>
    <t>Net Debt including Finance Lease Obligations</t>
  </si>
  <si>
    <t>Tax expense</t>
  </si>
  <si>
    <t>Deferred tax</t>
  </si>
  <si>
    <t xml:space="preserve">       Gains / (losses) on net investments hedge</t>
  </si>
  <si>
    <t>Non-controlling interests ('NCI')</t>
  </si>
  <si>
    <t xml:space="preserve">       Net gains / (losses) due to foreign currency translation differences</t>
  </si>
  <si>
    <t xml:space="preserve">       Gains / (losses) on fair value through OCI investments</t>
  </si>
  <si>
    <t>5.2.1</t>
  </si>
  <si>
    <t>5.2.2</t>
  </si>
  <si>
    <t xml:space="preserve">Revenue </t>
  </si>
  <si>
    <t>Total</t>
  </si>
  <si>
    <t xml:space="preserve">       Share of joint ventures and associates</t>
  </si>
  <si>
    <t>Other comprehensive income / (loss) for the period</t>
  </si>
  <si>
    <t>Total comprehensive income / (loss) for the period</t>
  </si>
  <si>
    <t xml:space="preserve"> Other comprehensive income / (loss) for the period attributable to :</t>
  </si>
  <si>
    <t>Total comprehensive income / (loss) for the period attributable to :</t>
  </si>
  <si>
    <t>Net increase / (decrease) in cash and cash equivalents during the period (a+b+c)</t>
  </si>
  <si>
    <t>Profit after tax (before exceptional items)</t>
  </si>
  <si>
    <t>Non Controlling Interest</t>
  </si>
  <si>
    <t>Net income (before exceptional items)</t>
  </si>
  <si>
    <t>Profit after Tax (before exceptional items)</t>
  </si>
  <si>
    <t>Net Debt excluding Finance Lease Obligations</t>
  </si>
  <si>
    <r>
      <t xml:space="preserve">Africa - </t>
    </r>
    <r>
      <rPr>
        <sz val="8"/>
        <rFont val="Arial"/>
        <family val="2"/>
      </rPr>
      <t>Comprises of 14 country operations in Africa.</t>
    </r>
  </si>
  <si>
    <t>Consolidated Summarized Balance Sheet (As per Ind AS)</t>
  </si>
  <si>
    <t>Income &amp; Deferred tax assets (net)</t>
  </si>
  <si>
    <t xml:space="preserve">     Other assets and liabilities</t>
  </si>
  <si>
    <t xml:space="preserve">     Net (Purchase) / Sale of non-current investments</t>
  </si>
  <si>
    <t xml:space="preserve">     Investment in joint venture / associate</t>
  </si>
  <si>
    <t xml:space="preserve">     Purchase of treasury shares and proceeds from exercise of share options</t>
  </si>
  <si>
    <t>Property, plant and equipment (Incl CWIP)</t>
  </si>
  <si>
    <t>- Cash and bank balance</t>
  </si>
  <si>
    <t>- Borrowings</t>
  </si>
  <si>
    <t xml:space="preserve">     Net (Purchase) / proceeds from sale of PPE</t>
  </si>
  <si>
    <t>- Bank deposits</t>
  </si>
  <si>
    <t xml:space="preserve">In INR: </t>
  </si>
  <si>
    <t xml:space="preserve">Operating Expenses (In Constant Currency) </t>
  </si>
  <si>
    <t>6.2 Operational Performance - AFRICA</t>
  </si>
  <si>
    <t>Voice Revenue</t>
  </si>
  <si>
    <t xml:space="preserve">Voice Average Revenue Per User (ARPU) </t>
  </si>
  <si>
    <t>$ Mn</t>
  </si>
  <si>
    <t>US$</t>
  </si>
  <si>
    <t>Data Revenue</t>
  </si>
  <si>
    <t xml:space="preserve">Data Average Revenue Per User (ARPU) </t>
  </si>
  <si>
    <t>Airtel Money</t>
  </si>
  <si>
    <t>Transaction Value</t>
  </si>
  <si>
    <t>Transaction Value per Subs</t>
  </si>
  <si>
    <t>Airtel Money Revenue</t>
  </si>
  <si>
    <t>Active Customers</t>
  </si>
  <si>
    <t>Airtel Money ARPU</t>
  </si>
  <si>
    <t xml:space="preserve">Network &amp; coverage </t>
  </si>
  <si>
    <t>Owned towers</t>
  </si>
  <si>
    <t>Leased towers</t>
  </si>
  <si>
    <t>US$ Mn</t>
  </si>
  <si>
    <t>Total Employees</t>
  </si>
  <si>
    <t>Number of Customers per employee</t>
  </si>
  <si>
    <t>Personnel Cost per employee per month</t>
  </si>
  <si>
    <t xml:space="preserve">Gross Revenue per employee per month </t>
  </si>
  <si>
    <t>Human Resource Analysis</t>
  </si>
  <si>
    <t xml:space="preserve">     Purchase of intangible assets, spectrum- DPL</t>
  </si>
  <si>
    <t>Lease liabilities</t>
  </si>
  <si>
    <t>Net Debt excluding Lease Obligations</t>
  </si>
  <si>
    <t>Net Debt including Lease Obligations</t>
  </si>
  <si>
    <t>Lease Obligation</t>
  </si>
  <si>
    <t>Investments &amp; Receivables</t>
  </si>
  <si>
    <t xml:space="preserve">     Interest income</t>
  </si>
  <si>
    <t xml:space="preserve">     Net fair value gain on financial instruments</t>
  </si>
  <si>
    <t xml:space="preserve">     Net gain on FVTPL investments</t>
  </si>
  <si>
    <t xml:space="preserve">     Net loss/ (gain) on derivative financial instruments</t>
  </si>
  <si>
    <t>Profit / (Loss) for the period</t>
  </si>
  <si>
    <t xml:space="preserve">     (Gain) / loss on deemed disposal of subsidiary</t>
  </si>
  <si>
    <t xml:space="preserve">     Proceeds from issuance of equity shares / perpetual bonds to NCI</t>
  </si>
  <si>
    <t xml:space="preserve">     Payment on Maturity forwards</t>
  </si>
  <si>
    <t>Earnings per share (Face value : Rs. 5/- each) (In Rupees) from Continuing and Discontinuing Operations</t>
  </si>
  <si>
    <t xml:space="preserve">     Purchase of shares from NCI</t>
  </si>
  <si>
    <t xml:space="preserve">     Payment of lease liabilities</t>
  </si>
  <si>
    <t xml:space="preserve">     Net (Repayments) / Proceeds from borrowings</t>
  </si>
  <si>
    <t xml:space="preserve">     Net proceeds/ (repayments) from short-term borrowings</t>
  </si>
  <si>
    <t>Depreciation and Amortisation (In Constant Currency)</t>
  </si>
  <si>
    <t xml:space="preserve">Income Tax </t>
  </si>
  <si>
    <t xml:space="preserve">     Adjustment on account of deemed disposal of subsidiary</t>
  </si>
  <si>
    <t xml:space="preserve">     Payment of bond issue/share issue expenses</t>
  </si>
  <si>
    <t xml:space="preserve">     Proceeds from issuance of Compulsorily convertible preference shares to NCI</t>
  </si>
  <si>
    <t xml:space="preserve">     Proceeds from Sale of Spectrum</t>
  </si>
  <si>
    <t xml:space="preserve">     Net proceeds from  issue of shares</t>
  </si>
  <si>
    <r>
      <t>Postpaid Base</t>
    </r>
    <r>
      <rPr>
        <i/>
        <sz val="8"/>
        <rFont val="Arial"/>
        <family val="2"/>
      </rPr>
      <t xml:space="preserve"> (reported as part of Mobile Services India segment)</t>
    </r>
  </si>
  <si>
    <r>
      <t>Postpaid Base</t>
    </r>
    <r>
      <rPr>
        <i/>
        <sz val="8"/>
        <rFont val="Arial"/>
        <family val="2"/>
      </rPr>
      <t xml:space="preserve"> (including IoT / M2M connections reported part of Airtel Business segment)</t>
    </r>
  </si>
  <si>
    <t>Digital TV Customers</t>
  </si>
  <si>
    <t>GBs</t>
  </si>
  <si>
    <t>Mn GBs</t>
  </si>
  <si>
    <t>Total GBs on the network</t>
  </si>
  <si>
    <t>Exceptional Items (net of tax &amp; NCI)</t>
  </si>
  <si>
    <t>Net income (after exceptional items)</t>
  </si>
  <si>
    <t xml:space="preserve"> Acquisition of Subsidiary, net of cash proceeds</t>
  </si>
  <si>
    <r>
      <t xml:space="preserve">Mobile Services India - </t>
    </r>
    <r>
      <rPr>
        <sz val="8"/>
        <rFont val="Arial"/>
        <family val="2"/>
      </rPr>
      <t>Comprises of consolidated operations of Mobile Services India</t>
    </r>
  </si>
  <si>
    <r>
      <t xml:space="preserve">Homes Services - </t>
    </r>
    <r>
      <rPr>
        <sz val="8"/>
        <rFont val="Arial"/>
        <family val="2"/>
      </rPr>
      <t>Comprises of operations of Homes Services.</t>
    </r>
  </si>
  <si>
    <t>Airtel Business</t>
  </si>
  <si>
    <t>5.2.3</t>
  </si>
  <si>
    <t xml:space="preserve"> Sale of subsidiaries</t>
  </si>
  <si>
    <t>Profit before depreciation, amortization, finance costs, share of profit/(loss) of associates and joint ventures, exceptional items and tax</t>
  </si>
  <si>
    <t xml:space="preserve">       Tax credit / (expense) </t>
  </si>
  <si>
    <t>Intangible assets (Incl IAUD)</t>
  </si>
  <si>
    <t>Passive Infrastructure Services</t>
  </si>
  <si>
    <t>4.1.1.5</t>
  </si>
  <si>
    <t>Macro</t>
  </si>
  <si>
    <t>Towers</t>
  </si>
  <si>
    <t>Co-locations</t>
  </si>
  <si>
    <t>Key Indicators</t>
  </si>
  <si>
    <t>Average sharing factor</t>
  </si>
  <si>
    <t>Times</t>
  </si>
  <si>
    <t>Closing sharing factor</t>
  </si>
  <si>
    <t>Sharing revenue per tower per month</t>
  </si>
  <si>
    <t>Sharing revenue per sharing operator per month</t>
  </si>
  <si>
    <t>Lean</t>
  </si>
  <si>
    <t>Sharing Revenue per Sharing Operator per month</t>
  </si>
  <si>
    <t>Operating cash flow before changes in assets and liabilities</t>
  </si>
  <si>
    <t xml:space="preserve">Changes in assets and liabilities - </t>
  </si>
  <si>
    <r>
      <t xml:space="preserve">India (excl Passive Infrastructure Services)- </t>
    </r>
    <r>
      <rPr>
        <sz val="8"/>
        <rFont val="Arial"/>
        <family val="2"/>
      </rPr>
      <t>Summarised Statement of Operations as per Ind-AS (net of inter segment eliminations)</t>
    </r>
  </si>
  <si>
    <t xml:space="preserve">    Cash acquired on acquisition of subsidiary</t>
  </si>
  <si>
    <t xml:space="preserve"> Proceeds from sale of interest in associate and joint venture</t>
  </si>
  <si>
    <t>Note: Above nos have been re-instated to 31st Mar'25 closing constant currency, except Capex, OFCF &amp; Cumulative Investments. Accordingly previous quarter nos. have been re-instated for like to like comparisons.</t>
  </si>
  <si>
    <t>Note: Above nos have been re-instated to 31st Mar'25 closing constant currency , except Capex, OFCF &amp; Cumulative Investments. Accordingly previous quarter nos. have been re-instated for like to like comparisons.</t>
  </si>
  <si>
    <t xml:space="preserve">     Dividend income</t>
  </si>
  <si>
    <t>Of which 4G/5G data customers</t>
  </si>
  <si>
    <t>Revenue per tower per month</t>
  </si>
  <si>
    <t>Revenue Per tower Per Month</t>
  </si>
  <si>
    <t xml:space="preserve">     Repayment of Loan given</t>
  </si>
  <si>
    <t xml:space="preserve">       Gain on investment at fair value through OCI</t>
  </si>
  <si>
    <t xml:space="preserve"> Buyback of Perpetual bonds from NCI</t>
  </si>
  <si>
    <t>- of which: Energy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</si>
</sst>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6" formatCode="&quot;$&quot;#,##0_);[Red]\(&quot;$&quot;#,##0\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&quot;$&quot;* #,##0_-;\-&quot;$&quot;* #,##0_-;_-&quot;$&quot;* &quot;-&quot;_-;_-@_-"/>
    <numFmt numFmtId="167" formatCode="_-* #,##0_-;\-* #,##0_-;_-* &quot;-&quot;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#,##0;\(#,##0\)"/>
    <numFmt numFmtId="171" formatCode="&quot;$&quot;#,##0.0000_);\(&quot;$&quot;#,##0.0000\)"/>
    <numFmt numFmtId="172" formatCode="_(* #,##0_);_(* \(#,##0\);_(* &quot;-&quot;??_);_(@_)"/>
    <numFmt numFmtId="173" formatCode="0.0"/>
    <numFmt numFmtId="174" formatCode="0.0%"/>
    <numFmt numFmtId="175" formatCode="#,##0.0000"/>
    <numFmt numFmtId="176" formatCode="#,##0.0"/>
    <numFmt numFmtId="177" formatCode="0.000"/>
    <numFmt numFmtId="178" formatCode="_([$€-2]* #,##0.00_);_([$€-2]* \(#,##0.00\);_([$€-2]* &quot;-&quot;??_)"/>
    <numFmt numFmtId="179" formatCode="00.000"/>
    <numFmt numFmtId="180" formatCode="&quot;?&quot;#,##0;&quot;?&quot;\-#,##0"/>
    <numFmt numFmtId="181" formatCode="_ &quot;\&quot;* #,##0_ ;_ &quot;\&quot;* \-#,##0_ ;_ &quot;\&quot;* &quot;-&quot;_ ;_ @_ "/>
    <numFmt numFmtId="182" formatCode="&quot;\&quot;#,##0.00;[Red]&quot;\&quot;\-#,##0.00"/>
    <numFmt numFmtId="183" formatCode="_ &quot;\&quot;* #,##0.00_ ;_ &quot;\&quot;* \-#,##0.00_ ;_ &quot;\&quot;* &quot;-&quot;??_ ;_ @_ "/>
    <numFmt numFmtId="184" formatCode="&quot;\&quot;#,##0;[Red]&quot;\&quot;\-#,##0"/>
    <numFmt numFmtId="185" formatCode="#,##0;[Red]&quot;-&quot;#,##0"/>
    <numFmt numFmtId="186" formatCode="#,##0.00;[Red]&quot;-&quot;#,##0.00"/>
    <numFmt numFmtId="187" formatCode="\$#,##0\ ;\(\$#,##0\)"/>
    <numFmt numFmtId="188" formatCode=";;;"/>
    <numFmt numFmtId="189" formatCode="#,##0.00000"/>
    <numFmt numFmtId="190" formatCode="#,##0\ &quot;DM&quot;;\-#,##0\ &quot;DM&quot;"/>
    <numFmt numFmtId="191" formatCode="0&quot;.&quot;000%"/>
    <numFmt numFmtId="192" formatCode="&quot;￥&quot;#,##0;&quot;￥&quot;\-#,##0"/>
    <numFmt numFmtId="193" formatCode="00&quot;.&quot;000"/>
    <numFmt numFmtId="194" formatCode="#,##0.0_);\(#,##0.0\)"/>
    <numFmt numFmtId="195" formatCode="[$-409]mmm\-yy;@"/>
    <numFmt numFmtId="196" formatCode="#,##0_);\(#,##0\);#\ &quot;-&quot;??_)"/>
    <numFmt numFmtId="197" formatCode="#,##0_);\(#,##0\);.\ &quot;-&quot;??_⴩;"/>
    <numFmt numFmtId="198" formatCode="_(* #,##0.0_);_(* \(#,##0.0\);_(* &quot;-&quot;??_);_(@_)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b/>
      <sz val="10"/>
      <color indexed="50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b/>
      <u/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2"/>
      <name val=".VnTime"/>
      <family val="2"/>
    </font>
    <font>
      <sz val="9"/>
      <name val="ﾀﾞｯﾁ"/>
      <family val="3"/>
      <charset val="128"/>
    </font>
    <font>
      <sz val="11"/>
      <name val="??"/>
      <family val="3"/>
    </font>
    <font>
      <sz val="14"/>
      <name val="??"/>
      <family val="3"/>
    </font>
    <font>
      <sz val="12"/>
      <name val="????"/>
      <family val="2"/>
      <charset val="136"/>
    </font>
    <font>
      <sz val="12"/>
      <name val="???"/>
      <family val="3"/>
    </font>
    <font>
      <sz val="10"/>
      <name val="???"/>
      <family val="3"/>
    </font>
    <font>
      <sz val="12"/>
      <name val="Times New Roman"/>
      <family val="1"/>
    </font>
    <font>
      <sz val="12"/>
      <name val="바탕체"/>
      <family val="1"/>
      <charset val="255"/>
    </font>
    <font>
      <b/>
      <u/>
      <sz val="14"/>
      <color indexed="8"/>
      <name val=".VnBook-AntiquaH"/>
      <family val="2"/>
    </font>
    <font>
      <sz val="12"/>
      <color indexed="10"/>
      <name val=".VnArial Narrow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9"/>
      <name val="ＭＳ ゴシック"/>
      <family val="3"/>
      <charset val="128"/>
    </font>
    <font>
      <sz val="12"/>
      <name val="µ¸¿òÃ¼"/>
      <family val="3"/>
      <charset val="129"/>
    </font>
    <font>
      <sz val="12"/>
      <name val="Helv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3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2"/>
    </font>
    <font>
      <sz val="10"/>
      <name val="굴림체"/>
      <family val="3"/>
    </font>
    <font>
      <sz val="10"/>
      <name val="明朝"/>
      <family val="1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i/>
      <sz val="7"/>
      <name val="Times New Roman"/>
      <family val="1"/>
    </font>
    <font>
      <sz val="7"/>
      <name val="Times New Roman"/>
      <family val="1"/>
    </font>
    <font>
      <sz val="8"/>
      <color rgb="FFFF0000"/>
      <name val="Arial"/>
      <family val="2"/>
    </font>
    <font>
      <i/>
      <sz val="8"/>
      <color rgb="FF000000"/>
      <name val="Arial"/>
      <family val="2"/>
    </font>
    <font>
      <i/>
      <sz val="6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0" tint="-0.149998474074526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/>
      <right style="thin">
        <color theme="0" tint="-0.14999847407452621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9847407452621"/>
      </bottom>
      <diagonal/>
    </border>
    <border>
      <left/>
      <right style="thin">
        <color theme="0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9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1499984740745262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theme="0" tint="-4.9989318521683403E-2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/>
      </right>
      <top style="double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indexed="9"/>
      </top>
      <bottom/>
      <diagonal/>
    </border>
  </borders>
  <cellStyleXfs count="162">
    <xf numFmtId="0" fontId="0" fillId="0" borderId="0"/>
    <xf numFmtId="178" fontId="24" fillId="0" borderId="0" applyNumberFormat="0" applyFill="0" applyBorder="0" applyAlignment="0" applyProtection="0"/>
    <xf numFmtId="178" fontId="22" fillId="0" borderId="0"/>
    <xf numFmtId="38" fontId="25" fillId="0" borderId="0" applyFont="0" applyFill="0" applyBorder="0" applyAlignment="0" applyProtection="0"/>
    <xf numFmtId="179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6" fillId="0" borderId="0" applyFon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30" fillId="0" borderId="0"/>
    <xf numFmtId="178" fontId="22" fillId="0" borderId="0"/>
    <xf numFmtId="178" fontId="31" fillId="0" borderId="0"/>
    <xf numFmtId="178" fontId="22" fillId="0" borderId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32" fillId="0" borderId="0"/>
    <xf numFmtId="178" fontId="22" fillId="0" borderId="0"/>
    <xf numFmtId="178" fontId="22" fillId="0" borderId="0" applyNumberFormat="0" applyFill="0" applyBorder="0" applyAlignment="0" applyProtection="0"/>
    <xf numFmtId="178" fontId="22" fillId="0" borderId="0"/>
    <xf numFmtId="178" fontId="22" fillId="0" borderId="0" applyNumberFormat="0" applyFill="0" applyBorder="0" applyAlignment="0" applyProtection="0"/>
    <xf numFmtId="178" fontId="4" fillId="0" borderId="0"/>
    <xf numFmtId="178" fontId="22" fillId="0" borderId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31" fillId="0" borderId="0"/>
    <xf numFmtId="0" fontId="22" fillId="0" borderId="0"/>
    <xf numFmtId="178" fontId="33" fillId="2" borderId="0"/>
    <xf numFmtId="178" fontId="34" fillId="3" borderId="1" applyFont="0" applyFill="0" applyAlignment="0">
      <alignment vertical="center" wrapText="1"/>
    </xf>
    <xf numFmtId="178" fontId="35" fillId="2" borderId="0"/>
    <xf numFmtId="178" fontId="36" fillId="2" borderId="0"/>
    <xf numFmtId="178" fontId="37" fillId="0" borderId="0">
      <alignment wrapText="1"/>
    </xf>
    <xf numFmtId="178" fontId="38" fillId="0" borderId="0"/>
    <xf numFmtId="181" fontId="39" fillId="0" borderId="0" applyFont="0" applyFill="0" applyBorder="0" applyAlignment="0" applyProtection="0"/>
    <xf numFmtId="178" fontId="40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39" fillId="0" borderId="0" applyFont="0" applyFill="0" applyBorder="0" applyAlignment="0" applyProtection="0"/>
    <xf numFmtId="178" fontId="40" fillId="0" borderId="0" applyFont="0" applyFill="0" applyBorder="0" applyAlignment="0" applyProtection="0"/>
    <xf numFmtId="184" fontId="41" fillId="0" borderId="0" applyFont="0" applyFill="0" applyBorder="0" applyAlignment="0" applyProtection="0"/>
    <xf numFmtId="178" fontId="42" fillId="0" borderId="2" applyFont="0" applyFill="0" applyBorder="0" applyAlignment="0" applyProtection="0">
      <alignment horizontal="center" vertical="center"/>
    </xf>
    <xf numFmtId="164" fontId="39" fillId="0" borderId="0" applyFont="0" applyFill="0" applyBorder="0" applyAlignment="0" applyProtection="0"/>
    <xf numFmtId="178" fontId="40" fillId="0" borderId="0" applyFont="0" applyFill="0" applyBorder="0" applyAlignment="0" applyProtection="0"/>
    <xf numFmtId="185" fontId="41" fillId="0" borderId="0" applyFont="0" applyFill="0" applyBorder="0" applyAlignment="0" applyProtection="0"/>
    <xf numFmtId="165" fontId="39" fillId="0" borderId="0" applyFont="0" applyFill="0" applyBorder="0" applyAlignment="0" applyProtection="0"/>
    <xf numFmtId="178" fontId="40" fillId="0" borderId="0" applyFont="0" applyFill="0" applyBorder="0" applyAlignment="0" applyProtection="0"/>
    <xf numFmtId="186" fontId="41" fillId="0" borderId="0" applyFont="0" applyFill="0" applyBorder="0" applyAlignment="0" applyProtection="0"/>
    <xf numFmtId="176" fontId="22" fillId="0" borderId="3">
      <alignment wrapText="1"/>
      <protection locked="0"/>
    </xf>
    <xf numFmtId="0" fontId="5" fillId="0" borderId="0" applyNumberFormat="0" applyFill="0" applyBorder="0" applyAlignment="0" applyProtection="0"/>
    <xf numFmtId="178" fontId="40" fillId="0" borderId="0"/>
    <xf numFmtId="178" fontId="43" fillId="0" borderId="0"/>
    <xf numFmtId="178" fontId="40" fillId="0" borderId="0"/>
    <xf numFmtId="37" fontId="44" fillId="0" borderId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9" fillId="0" borderId="0" applyFont="0" applyFill="0" applyBorder="0" applyAlignment="0" applyProtection="0"/>
    <xf numFmtId="178" fontId="22" fillId="0" borderId="0"/>
    <xf numFmtId="3" fontId="22" fillId="0" borderId="0" applyFont="0" applyFill="0" applyBorder="0" applyAlignment="0" applyProtection="0"/>
    <xf numFmtId="170" fontId="6" fillId="0" borderId="3" applyBorder="0"/>
    <xf numFmtId="187" fontId="22" fillId="0" borderId="0" applyFont="0" applyFill="0" applyBorder="0" applyAlignment="0" applyProtection="0"/>
    <xf numFmtId="170" fontId="7" fillId="0" borderId="0">
      <protection locked="0"/>
    </xf>
    <xf numFmtId="178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8" fillId="0" borderId="4"/>
    <xf numFmtId="178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9" fillId="0" borderId="5" applyNumberFormat="0" applyAlignment="0" applyProtection="0">
      <alignment horizontal="left" vertical="center"/>
    </xf>
    <xf numFmtId="0" fontId="9" fillId="0" borderId="6">
      <alignment horizontal="left" vertical="center"/>
    </xf>
    <xf numFmtId="188" fontId="42" fillId="0" borderId="0" applyFont="0" applyFill="0" applyBorder="0" applyAlignment="0" applyProtection="0">
      <alignment horizontal="center" vertical="center"/>
    </xf>
    <xf numFmtId="0" fontId="10" fillId="0" borderId="0" applyNumberFormat="0" applyFill="0" applyBorder="0" applyAlignment="0" applyProtection="0">
      <alignment vertical="top"/>
      <protection locked="0"/>
    </xf>
    <xf numFmtId="178" fontId="45" fillId="4" borderId="0">
      <alignment horizontal="left"/>
    </xf>
    <xf numFmtId="178" fontId="42" fillId="0" borderId="0" applyFont="0" applyFill="0" applyBorder="0" applyProtection="0">
      <alignment horizontal="center" vertical="center"/>
    </xf>
    <xf numFmtId="178" fontId="46" fillId="0" borderId="0" applyNumberFormat="0" applyFont="0" applyFill="0" applyAlignment="0"/>
    <xf numFmtId="37" fontId="11" fillId="0" borderId="0"/>
    <xf numFmtId="178" fontId="22" fillId="0" borderId="0"/>
    <xf numFmtId="171" fontId="3" fillId="0" borderId="0"/>
    <xf numFmtId="178" fontId="22" fillId="0" borderId="0"/>
    <xf numFmtId="178" fontId="59" fillId="0" borderId="0"/>
    <xf numFmtId="0" fontId="22" fillId="0" borderId="0"/>
    <xf numFmtId="0" fontId="4" fillId="0" borderId="0"/>
    <xf numFmtId="178" fontId="4" fillId="0" borderId="0"/>
    <xf numFmtId="178" fontId="4" fillId="0" borderId="0"/>
    <xf numFmtId="178" fontId="47" fillId="0" borderId="0" applyNumberFormat="0" applyFill="0" applyBorder="0" applyAlignment="0" applyProtection="0"/>
    <xf numFmtId="178" fontId="24" fillId="0" borderId="0" applyNumberFormat="0" applyFill="0" applyBorder="0" applyAlignment="0" applyProtection="0"/>
    <xf numFmtId="40" fontId="12" fillId="5" borderId="0">
      <alignment horizontal="right"/>
    </xf>
    <xf numFmtId="0" fontId="13" fillId="5" borderId="0">
      <alignment horizontal="right"/>
    </xf>
    <xf numFmtId="0" fontId="14" fillId="5" borderId="7"/>
    <xf numFmtId="0" fontId="14" fillId="0" borderId="0" applyBorder="0">
      <alignment horizontal="centerContinuous"/>
    </xf>
    <xf numFmtId="0" fontId="15" fillId="0" borderId="0" applyBorder="0">
      <alignment horizontal="centerContinuous"/>
    </xf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4" fillId="0" borderId="0" applyNumberFormat="0" applyFill="0" applyBorder="0" applyAlignment="0" applyProtection="0"/>
    <xf numFmtId="178" fontId="22" fillId="6" borderId="0"/>
    <xf numFmtId="0" fontId="4" fillId="0" borderId="0"/>
    <xf numFmtId="0" fontId="4" fillId="0" borderId="0"/>
    <xf numFmtId="178" fontId="4" fillId="0" borderId="0"/>
    <xf numFmtId="178" fontId="47" fillId="0" borderId="0" applyNumberFormat="0" applyFill="0" applyBorder="0" applyAlignment="0" applyProtection="0"/>
    <xf numFmtId="175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78" fontId="48" fillId="0" borderId="0" applyNumberFormat="0" applyFill="0" applyBorder="0" applyAlignment="0" applyProtection="0"/>
    <xf numFmtId="178" fontId="57" fillId="0" borderId="0" applyFont="0" applyFill="0" applyBorder="0" applyAlignment="0" applyProtection="0"/>
    <xf numFmtId="178" fontId="57" fillId="0" borderId="0" applyFont="0" applyFill="0" applyBorder="0" applyAlignment="0" applyProtection="0"/>
    <xf numFmtId="178" fontId="31" fillId="0" borderId="0">
      <alignment vertical="center"/>
    </xf>
    <xf numFmtId="40" fontId="49" fillId="0" borderId="0" applyFont="0" applyFill="0" applyBorder="0" applyAlignment="0" applyProtection="0"/>
    <xf numFmtId="3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178" fontId="51" fillId="0" borderId="0"/>
    <xf numFmtId="190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193" fontId="53" fillId="0" borderId="0" applyFont="0" applyFill="0" applyBorder="0" applyAlignment="0" applyProtection="0"/>
    <xf numFmtId="178" fontId="54" fillId="0" borderId="0"/>
    <xf numFmtId="178" fontId="46" fillId="0" borderId="0"/>
    <xf numFmtId="167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38" fontId="55" fillId="0" borderId="0" applyFont="0" applyFill="0" applyBorder="0" applyAlignment="0" applyProtection="0"/>
    <xf numFmtId="178" fontId="22" fillId="0" borderId="0"/>
    <xf numFmtId="166" fontId="52" fillId="0" borderId="0" applyFont="0" applyFill="0" applyBorder="0" applyAlignment="0" applyProtection="0"/>
    <xf numFmtId="6" fontId="56" fillId="0" borderId="0" applyFont="0" applyFill="0" applyBorder="0" applyAlignment="0" applyProtection="0"/>
    <xf numFmtId="168" fontId="52" fillId="0" borderId="0" applyFont="0" applyFill="0" applyBorder="0" applyAlignment="0" applyProtection="0"/>
    <xf numFmtId="188" fontId="55" fillId="0" borderId="8">
      <alignment horizontal="center"/>
    </xf>
    <xf numFmtId="178" fontId="3" fillId="0" borderId="0"/>
    <xf numFmtId="178" fontId="3" fillId="0" borderId="0"/>
    <xf numFmtId="178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8" fontId="3" fillId="0" borderId="0" applyNumberFormat="0" applyFill="0" applyBorder="0" applyAlignment="0" applyProtection="0"/>
    <xf numFmtId="178" fontId="3" fillId="0" borderId="0" applyNumberFormat="0" applyFill="0" applyBorder="0" applyAlignment="0" applyProtection="0"/>
    <xf numFmtId="178" fontId="3" fillId="0" borderId="0"/>
    <xf numFmtId="178" fontId="3" fillId="0" borderId="0" applyNumberFormat="0" applyFill="0" applyBorder="0" applyAlignment="0" applyProtection="0"/>
    <xf numFmtId="178" fontId="3" fillId="0" borderId="0"/>
    <xf numFmtId="178" fontId="3" fillId="0" borderId="0" applyNumberFormat="0" applyFill="0" applyBorder="0" applyAlignment="0" applyProtection="0"/>
    <xf numFmtId="178" fontId="3" fillId="0" borderId="0"/>
    <xf numFmtId="178" fontId="3" fillId="0" borderId="0" applyNumberFormat="0" applyFill="0" applyBorder="0" applyAlignment="0" applyProtection="0"/>
    <xf numFmtId="178" fontId="3" fillId="0" borderId="0" applyNumberFormat="0" applyFill="0" applyBorder="0" applyAlignment="0" applyProtection="0"/>
    <xf numFmtId="0" fontId="3" fillId="0" borderId="0"/>
    <xf numFmtId="176" fontId="3" fillId="0" borderId="3">
      <alignment wrapText="1"/>
      <protection locked="0"/>
    </xf>
    <xf numFmtId="43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78" fontId="3" fillId="0" borderId="0"/>
    <xf numFmtId="178" fontId="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1" fillId="0" borderId="0"/>
    <xf numFmtId="178" fontId="3" fillId="0" borderId="0"/>
    <xf numFmtId="43" fontId="1" fillId="0" borderId="0" applyFont="0" applyFill="0" applyBorder="0" applyAlignment="0" applyProtection="0"/>
  </cellStyleXfs>
  <cellXfs count="536">
    <xf numFmtId="0" fontId="0" fillId="0" borderId="0" xfId="0"/>
    <xf numFmtId="0" fontId="16" fillId="5" borderId="0" xfId="0" applyFont="1" applyFill="1"/>
    <xf numFmtId="0" fontId="17" fillId="5" borderId="0" xfId="0" applyFont="1" applyFill="1"/>
    <xf numFmtId="0" fontId="18" fillId="5" borderId="0" xfId="0" applyFont="1" applyFill="1" applyAlignment="1">
      <alignment horizontal="right"/>
    </xf>
    <xf numFmtId="37" fontId="16" fillId="5" borderId="0" xfId="0" applyNumberFormat="1" applyFont="1" applyFill="1" applyAlignment="1">
      <alignment horizontal="center" vertical="center"/>
    </xf>
    <xf numFmtId="37" fontId="17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>
      <alignment wrapText="1"/>
    </xf>
    <xf numFmtId="0" fontId="16" fillId="5" borderId="9" xfId="0" applyFont="1" applyFill="1" applyBorder="1"/>
    <xf numFmtId="0" fontId="17" fillId="5" borderId="0" xfId="80" applyFont="1" applyFill="1" applyAlignment="1">
      <alignment horizontal="center" vertical="center"/>
    </xf>
    <xf numFmtId="174" fontId="16" fillId="5" borderId="0" xfId="90" applyNumberFormat="1" applyFont="1" applyFill="1" applyBorder="1" applyAlignment="1">
      <alignment horizontal="center" vertical="center"/>
    </xf>
    <xf numFmtId="177" fontId="17" fillId="5" borderId="0" xfId="0" applyNumberFormat="1" applyFont="1" applyFill="1"/>
    <xf numFmtId="0" fontId="20" fillId="5" borderId="0" xfId="0" applyFont="1" applyFill="1"/>
    <xf numFmtId="173" fontId="16" fillId="5" borderId="0" xfId="0" applyNumberFormat="1" applyFont="1" applyFill="1" applyAlignment="1">
      <alignment horizontal="center"/>
    </xf>
    <xf numFmtId="0" fontId="21" fillId="5" borderId="0" xfId="70" applyFont="1" applyFill="1" applyAlignment="1" applyProtection="1"/>
    <xf numFmtId="0" fontId="16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9" fillId="5" borderId="0" xfId="0" applyFont="1" applyFill="1"/>
    <xf numFmtId="2" fontId="16" fillId="5" borderId="0" xfId="0" applyNumberFormat="1" applyFont="1" applyFill="1" applyAlignment="1">
      <alignment horizontal="center"/>
    </xf>
    <xf numFmtId="2" fontId="17" fillId="5" borderId="0" xfId="0" applyNumberFormat="1" applyFont="1" applyFill="1"/>
    <xf numFmtId="0" fontId="16" fillId="5" borderId="0" xfId="0" applyFont="1" applyFill="1" applyAlignment="1">
      <alignment horizontal="left"/>
    </xf>
    <xf numFmtId="0" fontId="16" fillId="0" borderId="0" xfId="0" applyFont="1"/>
    <xf numFmtId="37" fontId="17" fillId="5" borderId="0" xfId="0" applyNumberFormat="1" applyFont="1" applyFill="1" applyAlignment="1">
      <alignment horizontal="center"/>
    </xf>
    <xf numFmtId="0" fontId="17" fillId="0" borderId="0" xfId="0" applyFont="1"/>
    <xf numFmtId="0" fontId="0" fillId="0" borderId="0" xfId="0" applyAlignment="1">
      <alignment wrapText="1"/>
    </xf>
    <xf numFmtId="0" fontId="18" fillId="5" borderId="0" xfId="0" applyFont="1" applyFill="1"/>
    <xf numFmtId="2" fontId="18" fillId="5" borderId="0" xfId="0" applyNumberFormat="1" applyFont="1" applyFill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/>
    <xf numFmtId="37" fontId="17" fillId="8" borderId="11" xfId="0" applyNumberFormat="1" applyFont="1" applyFill="1" applyBorder="1" applyAlignment="1">
      <alignment horizontal="center" vertical="center"/>
    </xf>
    <xf numFmtId="37" fontId="17" fillId="8" borderId="12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16" fillId="0" borderId="0" xfId="0" applyFont="1" applyAlignment="1">
      <alignment horizontal="center"/>
    </xf>
    <xf numFmtId="0" fontId="17" fillId="8" borderId="0" xfId="0" applyFont="1" applyFill="1"/>
    <xf numFmtId="178" fontId="16" fillId="0" borderId="0" xfId="82" applyFont="1" applyAlignment="1">
      <alignment horizontal="left" vertical="center"/>
    </xf>
    <xf numFmtId="178" fontId="4" fillId="0" borderId="0" xfId="77" applyFont="1"/>
    <xf numFmtId="172" fontId="4" fillId="0" borderId="0" xfId="54" applyNumberFormat="1" applyFont="1" applyBorder="1"/>
    <xf numFmtId="178" fontId="16" fillId="0" borderId="0" xfId="77" applyFont="1"/>
    <xf numFmtId="37" fontId="4" fillId="0" borderId="0" xfId="55" applyNumberFormat="1" applyFont="1" applyFill="1" applyBorder="1" applyAlignment="1">
      <alignment horizontal="center" vertical="center"/>
    </xf>
    <xf numFmtId="37" fontId="4" fillId="0" borderId="0" xfId="55" applyNumberFormat="1" applyFont="1" applyBorder="1" applyAlignment="1">
      <alignment horizontal="center" vertical="center"/>
    </xf>
    <xf numFmtId="0" fontId="4" fillId="5" borderId="0" xfId="54" applyNumberFormat="1" applyFont="1" applyFill="1" applyBorder="1" applyAlignment="1" applyProtection="1">
      <alignment horizontal="left" vertical="center" wrapText="1"/>
      <protection locked="0"/>
    </xf>
    <xf numFmtId="0" fontId="4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4" fillId="5" borderId="19" xfId="0" applyFont="1" applyFill="1" applyBorder="1"/>
    <xf numFmtId="0" fontId="61" fillId="0" borderId="0" xfId="0" applyFont="1" applyAlignment="1">
      <alignment horizontal="center"/>
    </xf>
    <xf numFmtId="0" fontId="4" fillId="0" borderId="0" xfId="0" applyFont="1"/>
    <xf numFmtId="0" fontId="16" fillId="5" borderId="19" xfId="0" applyFont="1" applyFill="1" applyBorder="1"/>
    <xf numFmtId="0" fontId="4" fillId="5" borderId="0" xfId="0" applyFont="1" applyFill="1" applyAlignment="1">
      <alignment horizontal="center"/>
    </xf>
    <xf numFmtId="178" fontId="16" fillId="0" borderId="21" xfId="81" applyFont="1" applyBorder="1"/>
    <xf numFmtId="178" fontId="16" fillId="0" borderId="0" xfId="81" applyFont="1"/>
    <xf numFmtId="178" fontId="4" fillId="0" borderId="0" xfId="81"/>
    <xf numFmtId="178" fontId="23" fillId="0" borderId="0" xfId="96" applyFont="1" applyAlignment="1">
      <alignment horizontal="left"/>
    </xf>
    <xf numFmtId="178" fontId="4" fillId="0" borderId="0" xfId="81" applyAlignment="1">
      <alignment horizontal="left"/>
    </xf>
    <xf numFmtId="178" fontId="4" fillId="0" borderId="0" xfId="96" applyAlignment="1">
      <alignment horizontal="left"/>
    </xf>
    <xf numFmtId="178" fontId="16" fillId="0" borderId="0" xfId="81" applyFont="1" applyAlignment="1">
      <alignment horizontal="left"/>
    </xf>
    <xf numFmtId="178" fontId="16" fillId="0" borderId="0" xfId="96" applyFont="1" applyAlignment="1">
      <alignment horizontal="left"/>
    </xf>
    <xf numFmtId="0" fontId="16" fillId="5" borderId="23" xfId="0" applyFont="1" applyFill="1" applyBorder="1"/>
    <xf numFmtId="0" fontId="4" fillId="5" borderId="24" xfId="0" applyFont="1" applyFill="1" applyBorder="1"/>
    <xf numFmtId="0" fontId="16" fillId="0" borderId="24" xfId="0" applyFont="1" applyBorder="1"/>
    <xf numFmtId="0" fontId="4" fillId="5" borderId="25" xfId="80" applyFill="1" applyBorder="1" applyAlignment="1">
      <alignment horizontal="left" vertical="center" indent="1"/>
    </xf>
    <xf numFmtId="0" fontId="4" fillId="5" borderId="25" xfId="80" applyFill="1" applyBorder="1" applyAlignment="1">
      <alignment horizontal="left" vertical="center" wrapText="1" indent="1"/>
    </xf>
    <xf numFmtId="0" fontId="16" fillId="5" borderId="25" xfId="80" applyFont="1" applyFill="1" applyBorder="1" applyAlignment="1">
      <alignment horizontal="left" vertical="center" indent="1"/>
    </xf>
    <xf numFmtId="0" fontId="4" fillId="5" borderId="0" xfId="0" applyFont="1" applyFill="1" applyAlignment="1">
      <alignment wrapText="1"/>
    </xf>
    <xf numFmtId="37" fontId="4" fillId="0" borderId="0" xfId="77" applyNumberFormat="1" applyFont="1"/>
    <xf numFmtId="37" fontId="16" fillId="0" borderId="0" xfId="77" applyNumberFormat="1" applyFont="1"/>
    <xf numFmtId="37" fontId="17" fillId="5" borderId="0" xfId="0" applyNumberFormat="1" applyFont="1" applyFill="1"/>
    <xf numFmtId="37" fontId="0" fillId="0" borderId="0" xfId="0" applyNumberFormat="1"/>
    <xf numFmtId="0" fontId="16" fillId="0" borderId="0" xfId="94" applyFont="1" applyAlignment="1">
      <alignment horizontal="left" vertical="center" wrapText="1"/>
    </xf>
    <xf numFmtId="0" fontId="4" fillId="0" borderId="0" xfId="81" applyNumberFormat="1" applyAlignment="1">
      <alignment horizontal="left"/>
    </xf>
    <xf numFmtId="3" fontId="4" fillId="8" borderId="11" xfId="0" applyNumberFormat="1" applyFont="1" applyFill="1" applyBorder="1" applyAlignment="1">
      <alignment horizontal="center"/>
    </xf>
    <xf numFmtId="0" fontId="4" fillId="5" borderId="27" xfId="0" applyFont="1" applyFill="1" applyBorder="1" applyAlignment="1">
      <alignment wrapText="1"/>
    </xf>
    <xf numFmtId="37" fontId="4" fillId="8" borderId="11" xfId="0" applyNumberFormat="1" applyFont="1" applyFill="1" applyBorder="1" applyAlignment="1">
      <alignment horizontal="center"/>
    </xf>
    <xf numFmtId="3" fontId="4" fillId="8" borderId="28" xfId="0" applyNumberFormat="1" applyFont="1" applyFill="1" applyBorder="1" applyAlignment="1">
      <alignment horizontal="center"/>
    </xf>
    <xf numFmtId="0" fontId="4" fillId="5" borderId="22" xfId="54" applyNumberFormat="1" applyFont="1" applyFill="1" applyBorder="1" applyAlignment="1" applyProtection="1">
      <alignment horizontal="left" vertical="center" wrapText="1"/>
      <protection locked="0"/>
    </xf>
    <xf numFmtId="178" fontId="4" fillId="0" borderId="0" xfId="77" applyFont="1" applyAlignment="1">
      <alignment horizontal="center"/>
    </xf>
    <xf numFmtId="0" fontId="19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19" fillId="5" borderId="0" xfId="0" applyFont="1" applyFill="1" applyAlignment="1">
      <alignment wrapText="1"/>
    </xf>
    <xf numFmtId="174" fontId="19" fillId="8" borderId="11" xfId="90" applyNumberFormat="1" applyFont="1" applyFill="1" applyBorder="1" applyAlignment="1">
      <alignment horizontal="center" vertical="center"/>
    </xf>
    <xf numFmtId="174" fontId="19" fillId="8" borderId="11" xfId="0" applyNumberFormat="1" applyFont="1" applyFill="1" applyBorder="1" applyAlignment="1">
      <alignment horizontal="center" vertical="center"/>
    </xf>
    <xf numFmtId="0" fontId="17" fillId="0" borderId="13" xfId="0" applyFont="1" applyBorder="1"/>
    <xf numFmtId="0" fontId="16" fillId="0" borderId="19" xfId="0" applyFont="1" applyBorder="1"/>
    <xf numFmtId="0" fontId="4" fillId="5" borderId="10" xfId="0" applyFont="1" applyFill="1" applyBorder="1" applyAlignment="1">
      <alignment horizontal="center"/>
    </xf>
    <xf numFmtId="0" fontId="4" fillId="0" borderId="29" xfId="0" applyFont="1" applyBorder="1"/>
    <xf numFmtId="0" fontId="4" fillId="5" borderId="30" xfId="0" applyFont="1" applyFill="1" applyBorder="1" applyAlignment="1">
      <alignment horizontal="center"/>
    </xf>
    <xf numFmtId="0" fontId="4" fillId="5" borderId="31" xfId="0" applyFont="1" applyFill="1" applyBorder="1"/>
    <xf numFmtId="0" fontId="4" fillId="5" borderId="27" xfId="0" applyFon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0" fontId="18" fillId="0" borderId="0" xfId="0" applyFont="1" applyAlignment="1">
      <alignment horizontal="right"/>
    </xf>
    <xf numFmtId="177" fontId="17" fillId="0" borderId="0" xfId="0" applyNumberFormat="1" applyFont="1"/>
    <xf numFmtId="0" fontId="4" fillId="5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3" fillId="7" borderId="0" xfId="0" applyFont="1" applyFill="1" applyAlignment="1">
      <alignment horizontal="left" indent="1"/>
    </xf>
    <xf numFmtId="0" fontId="4" fillId="5" borderId="19" xfId="0" applyFont="1" applyFill="1" applyBorder="1" applyAlignment="1">
      <alignment horizontal="left" indent="2"/>
    </xf>
    <xf numFmtId="0" fontId="23" fillId="7" borderId="0" xfId="0" applyFont="1" applyFill="1" applyAlignment="1">
      <alignment horizontal="left"/>
    </xf>
    <xf numFmtId="0" fontId="4" fillId="7" borderId="0" xfId="0" applyFont="1" applyFill="1" applyAlignment="1">
      <alignment horizontal="left" indent="2"/>
    </xf>
    <xf numFmtId="0" fontId="4" fillId="5" borderId="0" xfId="0" applyFont="1" applyFill="1" applyAlignment="1">
      <alignment horizontal="left" indent="2"/>
    </xf>
    <xf numFmtId="0" fontId="18" fillId="5" borderId="0" xfId="0" applyFont="1" applyFill="1" applyAlignment="1">
      <alignment horizontal="left" indent="2"/>
    </xf>
    <xf numFmtId="0" fontId="18" fillId="5" borderId="0" xfId="0" applyFont="1" applyFill="1" applyAlignment="1">
      <alignment horizontal="left" indent="5"/>
    </xf>
    <xf numFmtId="0" fontId="4" fillId="5" borderId="3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58" fillId="0" borderId="0" xfId="0" applyFont="1"/>
    <xf numFmtId="37" fontId="58" fillId="0" borderId="0" xfId="0" applyNumberFormat="1" applyFont="1"/>
    <xf numFmtId="0" fontId="4" fillId="0" borderId="27" xfId="0" applyFont="1" applyBorder="1" applyAlignment="1">
      <alignment wrapText="1"/>
    </xf>
    <xf numFmtId="37" fontId="4" fillId="0" borderId="11" xfId="0" applyNumberFormat="1" applyFont="1" applyBorder="1" applyAlignment="1">
      <alignment horizontal="center"/>
    </xf>
    <xf numFmtId="37" fontId="4" fillId="5" borderId="0" xfId="0" applyNumberFormat="1" applyFont="1" applyFill="1"/>
    <xf numFmtId="37" fontId="17" fillId="0" borderId="11" xfId="0" applyNumberFormat="1" applyFont="1" applyBorder="1" applyAlignment="1">
      <alignment horizontal="center" vertical="center"/>
    </xf>
    <xf numFmtId="37" fontId="17" fillId="0" borderId="12" xfId="0" applyNumberFormat="1" applyFont="1" applyBorder="1" applyAlignment="1">
      <alignment horizontal="center" vertical="center"/>
    </xf>
    <xf numFmtId="37" fontId="16" fillId="8" borderId="33" xfId="53" applyNumberFormat="1" applyFont="1" applyFill="1" applyBorder="1" applyAlignment="1">
      <alignment horizontal="center"/>
    </xf>
    <xf numFmtId="37" fontId="16" fillId="8" borderId="34" xfId="0" applyNumberFormat="1" applyFont="1" applyFill="1" applyBorder="1" applyAlignment="1">
      <alignment horizontal="center"/>
    </xf>
    <xf numFmtId="37" fontId="4" fillId="8" borderId="34" xfId="0" applyNumberFormat="1" applyFont="1" applyFill="1" applyBorder="1" applyAlignment="1">
      <alignment horizontal="center"/>
    </xf>
    <xf numFmtId="174" fontId="4" fillId="8" borderId="34" xfId="0" applyNumberFormat="1" applyFont="1" applyFill="1" applyBorder="1" applyAlignment="1">
      <alignment horizontal="center" vertical="center"/>
    </xf>
    <xf numFmtId="173" fontId="4" fillId="8" borderId="34" xfId="0" applyNumberFormat="1" applyFont="1" applyFill="1" applyBorder="1" applyAlignment="1">
      <alignment horizontal="center" vertical="center"/>
    </xf>
    <xf numFmtId="194" fontId="4" fillId="8" borderId="34" xfId="0" applyNumberFormat="1" applyFont="1" applyFill="1" applyBorder="1" applyAlignment="1">
      <alignment horizontal="center"/>
    </xf>
    <xf numFmtId="1" fontId="4" fillId="8" borderId="34" xfId="0" applyNumberFormat="1" applyFont="1" applyFill="1" applyBorder="1" applyAlignment="1">
      <alignment horizontal="center" vertical="center"/>
    </xf>
    <xf numFmtId="174" fontId="4" fillId="8" borderId="34" xfId="0" applyNumberFormat="1" applyFont="1" applyFill="1" applyBorder="1" applyAlignment="1">
      <alignment horizontal="center"/>
    </xf>
    <xf numFmtId="37" fontId="4" fillId="8" borderId="34" xfId="53" applyNumberFormat="1" applyFont="1" applyFill="1" applyBorder="1" applyAlignment="1">
      <alignment horizontal="center"/>
    </xf>
    <xf numFmtId="37" fontId="18" fillId="8" borderId="34" xfId="53" applyNumberFormat="1" applyFont="1" applyFill="1" applyBorder="1" applyAlignment="1">
      <alignment horizontal="center"/>
    </xf>
    <xf numFmtId="0" fontId="17" fillId="0" borderId="14" xfId="0" applyFont="1" applyBorder="1" applyAlignment="1">
      <alignment horizontal="center"/>
    </xf>
    <xf numFmtId="37" fontId="16" fillId="0" borderId="33" xfId="53" applyNumberFormat="1" applyFont="1" applyFill="1" applyBorder="1" applyAlignment="1">
      <alignment horizontal="center"/>
    </xf>
    <xf numFmtId="37" fontId="18" fillId="8" borderId="34" xfId="0" applyNumberFormat="1" applyFont="1" applyFill="1" applyBorder="1" applyAlignment="1">
      <alignment horizontal="center"/>
    </xf>
    <xf numFmtId="194" fontId="4" fillId="0" borderId="34" xfId="0" applyNumberFormat="1" applyFont="1" applyBorder="1" applyAlignment="1">
      <alignment horizontal="center"/>
    </xf>
    <xf numFmtId="37" fontId="4" fillId="0" borderId="34" xfId="0" applyNumberFormat="1" applyFont="1" applyBorder="1" applyAlignment="1">
      <alignment horizontal="center"/>
    </xf>
    <xf numFmtId="174" fontId="4" fillId="8" borderId="34" xfId="91" applyNumberFormat="1" applyFont="1" applyFill="1" applyBorder="1" applyAlignment="1">
      <alignment horizontal="center"/>
    </xf>
    <xf numFmtId="37" fontId="16" fillId="8" borderId="34" xfId="53" applyNumberFormat="1" applyFont="1" applyFill="1" applyBorder="1" applyAlignment="1">
      <alignment horizontal="center"/>
    </xf>
    <xf numFmtId="37" fontId="16" fillId="0" borderId="34" xfId="53" applyNumberFormat="1" applyFont="1" applyFill="1" applyBorder="1" applyAlignment="1">
      <alignment horizontal="center"/>
    </xf>
    <xf numFmtId="0" fontId="17" fillId="8" borderId="36" xfId="0" applyFont="1" applyFill="1" applyBorder="1" applyAlignment="1">
      <alignment horizontal="center" vertical="center" wrapText="1"/>
    </xf>
    <xf numFmtId="0" fontId="17" fillId="8" borderId="37" xfId="0" applyFont="1" applyFill="1" applyBorder="1" applyAlignment="1">
      <alignment horizontal="center" vertical="center" wrapText="1"/>
    </xf>
    <xf numFmtId="0" fontId="4" fillId="5" borderId="0" xfId="79" applyFont="1" applyFill="1" applyAlignment="1">
      <alignment horizontal="left" indent="1"/>
    </xf>
    <xf numFmtId="37" fontId="4" fillId="8" borderId="18" xfId="55" applyNumberFormat="1" applyFont="1" applyFill="1" applyBorder="1" applyAlignment="1">
      <alignment horizontal="center" vertical="center"/>
    </xf>
    <xf numFmtId="37" fontId="4" fillId="8" borderId="34" xfId="55" applyNumberFormat="1" applyFont="1" applyFill="1" applyBorder="1" applyAlignment="1">
      <alignment horizontal="center" vertical="center"/>
    </xf>
    <xf numFmtId="37" fontId="16" fillId="8" borderId="34" xfId="55" applyNumberFormat="1" applyFont="1" applyFill="1" applyBorder="1" applyAlignment="1">
      <alignment horizontal="center" vertical="center"/>
    </xf>
    <xf numFmtId="37" fontId="4" fillId="8" borderId="33" xfId="0" applyNumberFormat="1" applyFont="1" applyFill="1" applyBorder="1" applyAlignment="1">
      <alignment horizontal="center"/>
    </xf>
    <xf numFmtId="174" fontId="19" fillId="8" borderId="34" xfId="0" applyNumberFormat="1" applyFont="1" applyFill="1" applyBorder="1" applyAlignment="1">
      <alignment horizontal="center"/>
    </xf>
    <xf numFmtId="37" fontId="4" fillId="8" borderId="38" xfId="0" applyNumberFormat="1" applyFont="1" applyFill="1" applyBorder="1" applyAlignment="1">
      <alignment horizontal="center"/>
    </xf>
    <xf numFmtId="37" fontId="17" fillId="8" borderId="33" xfId="0" applyNumberFormat="1" applyFont="1" applyFill="1" applyBorder="1" applyAlignment="1">
      <alignment horizontal="center"/>
    </xf>
    <xf numFmtId="37" fontId="17" fillId="8" borderId="34" xfId="0" applyNumberFormat="1" applyFont="1" applyFill="1" applyBorder="1" applyAlignment="1">
      <alignment horizontal="center" vertical="center"/>
    </xf>
    <xf numFmtId="37" fontId="17" fillId="8" borderId="34" xfId="0" applyNumberFormat="1" applyFont="1" applyFill="1" applyBorder="1" applyAlignment="1">
      <alignment horizontal="center"/>
    </xf>
    <xf numFmtId="37" fontId="16" fillId="8" borderId="39" xfId="0" applyNumberFormat="1" applyFont="1" applyFill="1" applyBorder="1" applyAlignment="1">
      <alignment horizontal="center"/>
    </xf>
    <xf numFmtId="0" fontId="16" fillId="5" borderId="20" xfId="80" applyFont="1" applyFill="1" applyBorder="1" applyAlignment="1" applyProtection="1">
      <alignment horizontal="left" vertical="center" indent="1"/>
      <protection locked="0"/>
    </xf>
    <xf numFmtId="37" fontId="16" fillId="8" borderId="40" xfId="0" applyNumberFormat="1" applyFont="1" applyFill="1" applyBorder="1" applyAlignment="1">
      <alignment horizontal="center"/>
    </xf>
    <xf numFmtId="37" fontId="4" fillId="8" borderId="34" xfId="54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8" borderId="33" xfId="0" applyFont="1" applyFill="1" applyBorder="1"/>
    <xf numFmtId="37" fontId="4" fillId="8" borderId="34" xfId="0" applyNumberFormat="1" applyFont="1" applyFill="1" applyBorder="1"/>
    <xf numFmtId="0" fontId="17" fillId="8" borderId="37" xfId="0" applyFont="1" applyFill="1" applyBorder="1" applyAlignment="1">
      <alignment horizontal="left" vertical="center" wrapText="1"/>
    </xf>
    <xf numFmtId="43" fontId="19" fillId="5" borderId="0" xfId="53" applyFont="1" applyFill="1" applyBorder="1"/>
    <xf numFmtId="0" fontId="18" fillId="0" borderId="0" xfId="0" applyFont="1" applyAlignment="1">
      <alignment horizontal="left" vertical="center" wrapText="1"/>
    </xf>
    <xf numFmtId="195" fontId="4" fillId="8" borderId="26" xfId="56" quotePrefix="1" applyNumberFormat="1" applyFont="1" applyFill="1" applyBorder="1" applyAlignment="1">
      <alignment horizontal="center" vertical="center"/>
    </xf>
    <xf numFmtId="37" fontId="17" fillId="0" borderId="33" xfId="0" applyNumberFormat="1" applyFont="1" applyBorder="1" applyAlignment="1">
      <alignment horizontal="center"/>
    </xf>
    <xf numFmtId="37" fontId="17" fillId="0" borderId="34" xfId="0" applyNumberFormat="1" applyFont="1" applyBorder="1" applyAlignment="1">
      <alignment horizontal="center"/>
    </xf>
    <xf numFmtId="37" fontId="16" fillId="0" borderId="39" xfId="0" applyNumberFormat="1" applyFont="1" applyBorder="1" applyAlignment="1">
      <alignment horizontal="center"/>
    </xf>
    <xf numFmtId="0" fontId="17" fillId="5" borderId="0" xfId="0" applyFont="1" applyFill="1" applyAlignment="1">
      <alignment vertical="center"/>
    </xf>
    <xf numFmtId="0" fontId="17" fillId="5" borderId="0" xfId="0" applyFont="1" applyFill="1" applyAlignment="1">
      <alignment horizontal="center" vertical="center"/>
    </xf>
    <xf numFmtId="177" fontId="17" fillId="0" borderId="44" xfId="0" applyNumberFormat="1" applyFont="1" applyBorder="1"/>
    <xf numFmtId="177" fontId="17" fillId="0" borderId="45" xfId="0" applyNumberFormat="1" applyFont="1" applyBorder="1"/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23" fillId="9" borderId="0" xfId="0" applyFont="1" applyFill="1" applyAlignment="1">
      <alignment horizontal="left" indent="1"/>
    </xf>
    <xf numFmtId="174" fontId="18" fillId="8" borderId="34" xfId="9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left" vertical="center" indent="2"/>
    </xf>
    <xf numFmtId="37" fontId="4" fillId="8" borderId="34" xfId="0" applyNumberFormat="1" applyFont="1" applyFill="1" applyBorder="1" applyAlignment="1">
      <alignment horizontal="center" vertical="center"/>
    </xf>
    <xf numFmtId="194" fontId="4" fillId="8" borderId="3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174" fontId="4" fillId="0" borderId="34" xfId="0" applyNumberFormat="1" applyFont="1" applyBorder="1" applyAlignment="1">
      <alignment horizontal="center" vertical="center"/>
    </xf>
    <xf numFmtId="173" fontId="4" fillId="0" borderId="34" xfId="0" applyNumberFormat="1" applyFont="1" applyBorder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37" fontId="4" fillId="0" borderId="34" xfId="0" applyNumberFormat="1" applyFont="1" applyBorder="1" applyAlignment="1">
      <alignment horizontal="center" vertical="center"/>
    </xf>
    <xf numFmtId="194" fontId="4" fillId="0" borderId="34" xfId="0" applyNumberFormat="1" applyFont="1" applyBorder="1" applyAlignment="1">
      <alignment horizontal="center" vertical="center"/>
    </xf>
    <xf numFmtId="174" fontId="4" fillId="0" borderId="34" xfId="91" applyNumberFormat="1" applyFont="1" applyFill="1" applyBorder="1" applyAlignment="1">
      <alignment horizontal="center"/>
    </xf>
    <xf numFmtId="37" fontId="18" fillId="0" borderId="34" xfId="0" applyNumberFormat="1" applyFont="1" applyBorder="1" applyAlignment="1">
      <alignment horizontal="center"/>
    </xf>
    <xf numFmtId="174" fontId="18" fillId="0" borderId="34" xfId="91" applyNumberFormat="1" applyFont="1" applyFill="1" applyBorder="1" applyAlignment="1">
      <alignment horizontal="center"/>
    </xf>
    <xf numFmtId="37" fontId="16" fillId="0" borderId="34" xfId="0" applyNumberFormat="1" applyFont="1" applyBorder="1" applyAlignment="1">
      <alignment horizontal="center"/>
    </xf>
    <xf numFmtId="174" fontId="4" fillId="0" borderId="34" xfId="0" applyNumberFormat="1" applyFont="1" applyBorder="1" applyAlignment="1">
      <alignment horizontal="center"/>
    </xf>
    <xf numFmtId="37" fontId="4" fillId="0" borderId="18" xfId="55" applyNumberFormat="1" applyFont="1" applyFill="1" applyBorder="1" applyAlignment="1">
      <alignment horizontal="center" vertical="center"/>
    </xf>
    <xf numFmtId="178" fontId="60" fillId="0" borderId="0" xfId="78" applyFont="1" applyAlignment="1">
      <alignment horizontal="right" vertical="center"/>
    </xf>
    <xf numFmtId="37" fontId="4" fillId="0" borderId="33" xfId="0" applyNumberFormat="1" applyFont="1" applyBorder="1" applyAlignment="1">
      <alignment horizontal="center"/>
    </xf>
    <xf numFmtId="174" fontId="19" fillId="0" borderId="34" xfId="0" applyNumberFormat="1" applyFont="1" applyBorder="1" applyAlignment="1">
      <alignment horizontal="center"/>
    </xf>
    <xf numFmtId="37" fontId="4" fillId="0" borderId="38" xfId="0" applyNumberFormat="1" applyFont="1" applyBorder="1" applyAlignment="1">
      <alignment horizontal="center"/>
    </xf>
    <xf numFmtId="174" fontId="19" fillId="0" borderId="11" xfId="90" applyNumberFormat="1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174" fontId="19" fillId="0" borderId="11" xfId="0" applyNumberFormat="1" applyFont="1" applyBorder="1" applyAlignment="1">
      <alignment horizontal="center" vertical="center"/>
    </xf>
    <xf numFmtId="37" fontId="17" fillId="0" borderId="34" xfId="0" applyNumberFormat="1" applyFont="1" applyBorder="1" applyAlignment="1">
      <alignment horizontal="center" vertical="center"/>
    </xf>
    <xf numFmtId="37" fontId="16" fillId="0" borderId="40" xfId="0" applyNumberFormat="1" applyFont="1" applyBorder="1" applyAlignment="1">
      <alignment horizontal="center"/>
    </xf>
    <xf numFmtId="37" fontId="4" fillId="0" borderId="34" xfId="54" applyNumberFormat="1" applyFont="1" applyFill="1" applyBorder="1" applyAlignment="1">
      <alignment horizontal="center"/>
    </xf>
    <xf numFmtId="0" fontId="4" fillId="0" borderId="33" xfId="0" applyFont="1" applyBorder="1"/>
    <xf numFmtId="37" fontId="4" fillId="0" borderId="34" xfId="0" applyNumberFormat="1" applyFont="1" applyBorder="1"/>
    <xf numFmtId="0" fontId="16" fillId="5" borderId="0" xfId="0" applyFont="1" applyFill="1" applyAlignment="1">
      <alignment vertical="center"/>
    </xf>
    <xf numFmtId="0" fontId="21" fillId="0" borderId="0" xfId="70" applyFont="1" applyFill="1" applyAlignment="1" applyProtection="1">
      <alignment vertical="center"/>
    </xf>
    <xf numFmtId="0" fontId="21" fillId="0" borderId="0" xfId="70" applyFont="1" applyAlignment="1" applyProtection="1">
      <alignment vertical="center"/>
    </xf>
    <xf numFmtId="0" fontId="4" fillId="5" borderId="0" xfId="0" applyFont="1" applyFill="1" applyAlignment="1">
      <alignment vertical="center" wrapText="1"/>
    </xf>
    <xf numFmtId="1" fontId="4" fillId="0" borderId="0" xfId="77" applyNumberFormat="1" applyFont="1" applyAlignment="1">
      <alignment horizontal="center"/>
    </xf>
    <xf numFmtId="37" fontId="4" fillId="0" borderId="0" xfId="56" applyNumberFormat="1" applyFont="1" applyAlignment="1">
      <alignment horizontal="center"/>
    </xf>
    <xf numFmtId="0" fontId="62" fillId="0" borderId="0" xfId="0" applyFont="1" applyAlignment="1">
      <alignment horizontal="center"/>
    </xf>
    <xf numFmtId="0" fontId="62" fillId="0" borderId="0" xfId="0" applyFont="1" applyAlignment="1">
      <alignment horizontal="center" vertical="center"/>
    </xf>
    <xf numFmtId="173" fontId="16" fillId="0" borderId="0" xfId="0" applyNumberFormat="1" applyFont="1" applyAlignment="1">
      <alignment horizontal="center"/>
    </xf>
    <xf numFmtId="0" fontId="16" fillId="5" borderId="41" xfId="80" applyFont="1" applyFill="1" applyBorder="1" applyAlignment="1">
      <alignment horizontal="left" vertical="center" wrapText="1" indent="1"/>
    </xf>
    <xf numFmtId="0" fontId="62" fillId="0" borderId="0" xfId="0" applyFont="1"/>
    <xf numFmtId="0" fontId="17" fillId="9" borderId="0" xfId="0" applyFont="1" applyFill="1"/>
    <xf numFmtId="37" fontId="16" fillId="9" borderId="0" xfId="0" applyNumberFormat="1" applyFont="1" applyFill="1" applyAlignment="1">
      <alignment horizontal="center"/>
    </xf>
    <xf numFmtId="37" fontId="17" fillId="9" borderId="0" xfId="0" applyNumberFormat="1" applyFont="1" applyFill="1" applyAlignment="1">
      <alignment horizontal="center" vertical="center"/>
    </xf>
    <xf numFmtId="0" fontId="16" fillId="0" borderId="0" xfId="78" applyNumberFormat="1" applyFont="1" applyAlignment="1">
      <alignment horizontal="left"/>
    </xf>
    <xf numFmtId="172" fontId="16" fillId="0" borderId="0" xfId="54" applyNumberFormat="1" applyFont="1" applyFill="1" applyBorder="1" applyAlignment="1">
      <alignment horizontal="center"/>
    </xf>
    <xf numFmtId="172" fontId="4" fillId="0" borderId="0" xfId="54" applyNumberFormat="1" applyFont="1" applyBorder="1" applyAlignment="1">
      <alignment horizontal="left"/>
    </xf>
    <xf numFmtId="172" fontId="4" fillId="0" borderId="0" xfId="54" applyNumberFormat="1" applyFont="1" applyFill="1" applyBorder="1" applyAlignment="1">
      <alignment horizontal="left"/>
    </xf>
    <xf numFmtId="172" fontId="16" fillId="0" borderId="0" xfId="54" applyNumberFormat="1" applyFont="1" applyBorder="1" applyAlignment="1">
      <alignment horizontal="center"/>
    </xf>
    <xf numFmtId="0" fontId="4" fillId="0" borderId="0" xfId="78" applyNumberFormat="1" applyFont="1" applyAlignment="1">
      <alignment horizontal="left"/>
    </xf>
    <xf numFmtId="172" fontId="4" fillId="8" borderId="34" xfId="53" applyNumberFormat="1" applyFont="1" applyFill="1" applyBorder="1" applyAlignment="1">
      <alignment horizontal="center" vertical="center"/>
    </xf>
    <xf numFmtId="172" fontId="16" fillId="8" borderId="34" xfId="53" applyNumberFormat="1" applyFont="1" applyFill="1" applyBorder="1" applyAlignment="1">
      <alignment horizontal="center" vertical="center"/>
    </xf>
    <xf numFmtId="0" fontId="16" fillId="0" borderId="29" xfId="78" applyNumberFormat="1" applyFont="1" applyBorder="1" applyAlignment="1">
      <alignment horizontal="left"/>
    </xf>
    <xf numFmtId="172" fontId="16" fillId="8" borderId="38" xfId="53" applyNumberFormat="1" applyFont="1" applyFill="1" applyBorder="1" applyAlignment="1">
      <alignment horizontal="center" vertical="center"/>
    </xf>
    <xf numFmtId="172" fontId="16" fillId="0" borderId="0" xfId="53" applyNumberFormat="1" applyFont="1" applyFill="1" applyBorder="1" applyAlignment="1">
      <alignment horizontal="center" vertical="center"/>
    </xf>
    <xf numFmtId="9" fontId="16" fillId="0" borderId="54" xfId="91" applyFont="1" applyFill="1" applyBorder="1" applyAlignment="1">
      <alignment horizontal="center" vertical="center"/>
    </xf>
    <xf numFmtId="0" fontId="63" fillId="0" borderId="0" xfId="0" applyFont="1"/>
    <xf numFmtId="172" fontId="16" fillId="0" borderId="22" xfId="53" applyNumberFormat="1" applyFont="1" applyFill="1" applyBorder="1" applyAlignment="1">
      <alignment horizontal="center" vertical="center"/>
    </xf>
    <xf numFmtId="9" fontId="16" fillId="0" borderId="29" xfId="90" applyFont="1" applyFill="1" applyBorder="1" applyAlignment="1">
      <alignment horizontal="center" vertical="center"/>
    </xf>
    <xf numFmtId="172" fontId="4" fillId="0" borderId="34" xfId="53" applyNumberFormat="1" applyFont="1" applyFill="1" applyBorder="1" applyAlignment="1">
      <alignment horizontal="center" vertical="center"/>
    </xf>
    <xf numFmtId="172" fontId="16" fillId="0" borderId="34" xfId="53" applyNumberFormat="1" applyFont="1" applyFill="1" applyBorder="1" applyAlignment="1">
      <alignment horizontal="center" vertical="center"/>
    </xf>
    <xf numFmtId="172" fontId="4" fillId="0" borderId="0" xfId="53" applyNumberFormat="1" applyFont="1" applyBorder="1"/>
    <xf numFmtId="172" fontId="4" fillId="0" borderId="0" xfId="53" applyNumberFormat="1" applyFont="1" applyBorder="1" applyAlignment="1">
      <alignment horizontal="center" vertical="center"/>
    </xf>
    <xf numFmtId="172" fontId="16" fillId="0" borderId="0" xfId="53" applyNumberFormat="1" applyFont="1" applyBorder="1"/>
    <xf numFmtId="172" fontId="16" fillId="0" borderId="0" xfId="53" applyNumberFormat="1" applyFont="1" applyBorder="1" applyAlignment="1">
      <alignment horizontal="center" vertical="center"/>
    </xf>
    <xf numFmtId="194" fontId="4" fillId="0" borderId="0" xfId="77" applyNumberFormat="1" applyFont="1" applyAlignment="1">
      <alignment horizontal="center"/>
    </xf>
    <xf numFmtId="172" fontId="16" fillId="0" borderId="0" xfId="53" applyNumberFormat="1" applyFont="1"/>
    <xf numFmtId="178" fontId="16" fillId="0" borderId="29" xfId="81" applyFont="1" applyBorder="1" applyAlignment="1">
      <alignment horizontal="left"/>
    </xf>
    <xf numFmtId="172" fontId="4" fillId="8" borderId="0" xfId="53" applyNumberFormat="1" applyFont="1" applyFill="1" applyBorder="1" applyAlignment="1">
      <alignment horizontal="center" vertical="center"/>
    </xf>
    <xf numFmtId="172" fontId="4" fillId="0" borderId="0" xfId="53" applyNumberFormat="1" applyFont="1" applyFill="1" applyBorder="1"/>
    <xf numFmtId="172" fontId="4" fillId="8" borderId="0" xfId="53" applyNumberFormat="1" applyFont="1" applyFill="1" applyBorder="1"/>
    <xf numFmtId="172" fontId="16" fillId="0" borderId="0" xfId="53" applyNumberFormat="1" applyFont="1" applyFill="1" applyBorder="1"/>
    <xf numFmtId="172" fontId="16" fillId="8" borderId="0" xfId="53" applyNumberFormat="1" applyFont="1" applyFill="1" applyBorder="1"/>
    <xf numFmtId="172" fontId="16" fillId="8" borderId="0" xfId="53" applyNumberFormat="1" applyFont="1" applyFill="1" applyBorder="1" applyAlignment="1">
      <alignment horizontal="center" vertical="center"/>
    </xf>
    <xf numFmtId="172" fontId="16" fillId="8" borderId="4" xfId="53" applyNumberFormat="1" applyFont="1" applyFill="1" applyBorder="1" applyAlignment="1">
      <alignment horizontal="center" vertical="center"/>
    </xf>
    <xf numFmtId="172" fontId="16" fillId="0" borderId="4" xfId="53" applyNumberFormat="1" applyFont="1" applyFill="1" applyBorder="1"/>
    <xf numFmtId="172" fontId="16" fillId="8" borderId="4" xfId="53" applyNumberFormat="1" applyFont="1" applyFill="1" applyBorder="1"/>
    <xf numFmtId="172" fontId="16" fillId="0" borderId="4" xfId="53" applyNumberFormat="1" applyFont="1" applyBorder="1"/>
    <xf numFmtId="172" fontId="16" fillId="8" borderId="55" xfId="53" applyNumberFormat="1" applyFont="1" applyFill="1" applyBorder="1" applyAlignment="1">
      <alignment horizontal="center" vertical="center"/>
    </xf>
    <xf numFmtId="172" fontId="16" fillId="0" borderId="55" xfId="53" applyNumberFormat="1" applyFont="1" applyFill="1" applyBorder="1"/>
    <xf numFmtId="172" fontId="16" fillId="8" borderId="55" xfId="53" applyNumberFormat="1" applyFont="1" applyFill="1" applyBorder="1"/>
    <xf numFmtId="172" fontId="16" fillId="0" borderId="55" xfId="53" applyNumberFormat="1" applyFont="1" applyFill="1" applyBorder="1" applyAlignment="1">
      <alignment horizontal="left"/>
    </xf>
    <xf numFmtId="3" fontId="4" fillId="8" borderId="35" xfId="90" applyNumberFormat="1" applyFont="1" applyFill="1" applyBorder="1" applyAlignment="1">
      <alignment horizontal="center"/>
    </xf>
    <xf numFmtId="3" fontId="4" fillId="0" borderId="35" xfId="90" applyNumberFormat="1" applyFont="1" applyFill="1" applyBorder="1" applyAlignment="1">
      <alignment horizontal="center"/>
    </xf>
    <xf numFmtId="174" fontId="16" fillId="0" borderId="0" xfId="90" applyNumberFormat="1" applyFont="1"/>
    <xf numFmtId="0" fontId="17" fillId="5" borderId="0" xfId="80" applyFont="1" applyFill="1" applyAlignment="1">
      <alignment vertical="center"/>
    </xf>
    <xf numFmtId="0" fontId="60" fillId="0" borderId="0" xfId="0" applyFont="1" applyAlignment="1">
      <alignment horizontal="right"/>
    </xf>
    <xf numFmtId="0" fontId="4" fillId="8" borderId="16" xfId="0" applyFont="1" applyFill="1" applyBorder="1" applyAlignment="1">
      <alignment horizontal="centerContinuous" vertical="center"/>
    </xf>
    <xf numFmtId="195" fontId="4" fillId="8" borderId="56" xfId="80" quotePrefix="1" applyNumberFormat="1" applyFill="1" applyBorder="1" applyAlignment="1">
      <alignment horizontal="center" vertical="center"/>
    </xf>
    <xf numFmtId="172" fontId="4" fillId="0" borderId="0" xfId="54" applyNumberFormat="1" applyFont="1" applyFill="1" applyBorder="1"/>
    <xf numFmtId="172" fontId="16" fillId="0" borderId="0" xfId="54" applyNumberFormat="1" applyFont="1" applyFill="1" applyBorder="1"/>
    <xf numFmtId="172" fontId="4" fillId="0" borderId="0" xfId="54" applyNumberFormat="1" applyFont="1" applyFill="1" applyBorder="1" applyAlignment="1">
      <alignment wrapText="1"/>
    </xf>
    <xf numFmtId="172" fontId="16" fillId="0" borderId="0" xfId="54" applyNumberFormat="1" applyFont="1" applyFill="1" applyBorder="1" applyAlignment="1">
      <alignment vertical="center" wrapText="1"/>
    </xf>
    <xf numFmtId="37" fontId="16" fillId="8" borderId="57" xfId="55" applyNumberFormat="1" applyFont="1" applyFill="1" applyBorder="1" applyAlignment="1">
      <alignment horizontal="center" vertical="center"/>
    </xf>
    <xf numFmtId="37" fontId="16" fillId="0" borderId="4" xfId="55" applyNumberFormat="1" applyFont="1" applyFill="1" applyBorder="1" applyAlignment="1">
      <alignment horizontal="center" vertical="center"/>
    </xf>
    <xf numFmtId="172" fontId="4" fillId="0" borderId="0" xfId="54" applyNumberFormat="1" applyFont="1" applyFill="1" applyBorder="1" applyAlignment="1">
      <alignment vertical="center" wrapText="1"/>
    </xf>
    <xf numFmtId="37" fontId="4" fillId="8" borderId="57" xfId="55" applyNumberFormat="1" applyFont="1" applyFill="1" applyBorder="1" applyAlignment="1">
      <alignment horizontal="center" vertical="center"/>
    </xf>
    <xf numFmtId="37" fontId="4" fillId="0" borderId="4" xfId="55" applyNumberFormat="1" applyFont="1" applyFill="1" applyBorder="1" applyAlignment="1">
      <alignment horizontal="center" vertical="center"/>
    </xf>
    <xf numFmtId="37" fontId="16" fillId="0" borderId="0" xfId="55" applyNumberFormat="1" applyFont="1" applyFill="1" applyBorder="1" applyAlignment="1">
      <alignment horizontal="center" vertical="center"/>
    </xf>
    <xf numFmtId="0" fontId="4" fillId="0" borderId="22" xfId="78" applyNumberFormat="1" applyFont="1" applyBorder="1"/>
    <xf numFmtId="37" fontId="4" fillId="8" borderId="38" xfId="55" applyNumberFormat="1" applyFont="1" applyFill="1" applyBorder="1" applyAlignment="1">
      <alignment horizontal="center" vertical="center"/>
    </xf>
    <xf numFmtId="37" fontId="4" fillId="0" borderId="22" xfId="55" applyNumberFormat="1" applyFont="1" applyFill="1" applyBorder="1" applyAlignment="1">
      <alignment horizontal="center" vertical="center"/>
    </xf>
    <xf numFmtId="194" fontId="16" fillId="0" borderId="0" xfId="77" applyNumberFormat="1" applyFont="1" applyAlignment="1">
      <alignment horizontal="center"/>
    </xf>
    <xf numFmtId="178" fontId="16" fillId="0" borderId="0" xfId="77" applyFont="1" applyAlignment="1">
      <alignment horizontal="center"/>
    </xf>
    <xf numFmtId="0" fontId="16" fillId="0" borderId="29" xfId="78" applyNumberFormat="1" applyFont="1" applyBorder="1" applyAlignment="1">
      <alignment horizontal="left" wrapText="1"/>
    </xf>
    <xf numFmtId="37" fontId="4" fillId="8" borderId="40" xfId="55" applyNumberFormat="1" applyFont="1" applyFill="1" applyBorder="1" applyAlignment="1">
      <alignment horizontal="center" vertical="center"/>
    </xf>
    <xf numFmtId="0" fontId="16" fillId="0" borderId="20" xfId="78" applyNumberFormat="1" applyFont="1" applyBorder="1" applyAlignment="1">
      <alignment horizontal="left" wrapText="1"/>
    </xf>
    <xf numFmtId="37" fontId="16" fillId="8" borderId="40" xfId="55" applyNumberFormat="1" applyFont="1" applyFill="1" applyBorder="1" applyAlignment="1">
      <alignment horizontal="center" vertical="center"/>
    </xf>
    <xf numFmtId="37" fontId="16" fillId="0" borderId="20" xfId="55" applyNumberFormat="1" applyFont="1" applyFill="1" applyBorder="1" applyAlignment="1">
      <alignment horizontal="center" vertical="center"/>
    </xf>
    <xf numFmtId="0" fontId="16" fillId="0" borderId="0" xfId="78" applyNumberFormat="1" applyFont="1" applyAlignment="1">
      <alignment horizontal="left" wrapText="1"/>
    </xf>
    <xf numFmtId="9" fontId="16" fillId="0" borderId="0" xfId="91" applyFont="1" applyFill="1" applyBorder="1" applyAlignment="1">
      <alignment horizontal="center" vertical="center"/>
    </xf>
    <xf numFmtId="172" fontId="16" fillId="0" borderId="0" xfId="54" applyNumberFormat="1" applyFont="1" applyFill="1" applyBorder="1" applyAlignment="1">
      <alignment wrapText="1"/>
    </xf>
    <xf numFmtId="0" fontId="4" fillId="0" borderId="0" xfId="78" applyNumberFormat="1" applyFont="1"/>
    <xf numFmtId="43" fontId="4" fillId="8" borderId="38" xfId="53" applyFont="1" applyFill="1" applyBorder="1" applyAlignment="1">
      <alignment horizontal="center" vertical="center"/>
    </xf>
    <xf numFmtId="43" fontId="4" fillId="0" borderId="0" xfId="53" applyFont="1" applyFill="1" applyBorder="1" applyAlignment="1">
      <alignment horizontal="center" vertical="center"/>
    </xf>
    <xf numFmtId="178" fontId="23" fillId="0" borderId="0" xfId="81" applyFont="1"/>
    <xf numFmtId="0" fontId="4" fillId="0" borderId="0" xfId="94" applyAlignment="1">
      <alignment horizontal="left" vertical="center" wrapText="1"/>
    </xf>
    <xf numFmtId="177" fontId="4" fillId="0" borderId="0" xfId="0" applyNumberFormat="1" applyFont="1"/>
    <xf numFmtId="177" fontId="4" fillId="0" borderId="44" xfId="0" applyNumberFormat="1" applyFont="1" applyBorder="1"/>
    <xf numFmtId="177" fontId="4" fillId="0" borderId="45" xfId="0" applyNumberFormat="1" applyFont="1" applyBorder="1"/>
    <xf numFmtId="37" fontId="4" fillId="8" borderId="12" xfId="0" applyNumberFormat="1" applyFont="1" applyFill="1" applyBorder="1" applyAlignment="1">
      <alignment horizontal="center" vertical="center"/>
    </xf>
    <xf numFmtId="37" fontId="4" fillId="0" borderId="12" xfId="0" applyNumberFormat="1" applyFont="1" applyBorder="1" applyAlignment="1">
      <alignment horizontal="center" vertical="center"/>
    </xf>
    <xf numFmtId="37" fontId="4" fillId="8" borderId="11" xfId="0" applyNumberFormat="1" applyFont="1" applyFill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177" fontId="17" fillId="5" borderId="0" xfId="0" applyNumberFormat="1" applyFont="1" applyFill="1" applyAlignment="1">
      <alignment wrapText="1"/>
    </xf>
    <xf numFmtId="0" fontId="64" fillId="5" borderId="0" xfId="0" applyFont="1" applyFill="1" applyAlignment="1">
      <alignment horizontal="left" vertical="center" wrapText="1"/>
    </xf>
    <xf numFmtId="0" fontId="64" fillId="0" borderId="0" xfId="0" applyFont="1"/>
    <xf numFmtId="0" fontId="65" fillId="0" borderId="0" xfId="0" applyFont="1"/>
    <xf numFmtId="0" fontId="66" fillId="0" borderId="0" xfId="0" applyFont="1"/>
    <xf numFmtId="172" fontId="4" fillId="0" borderId="0" xfId="54" applyNumberFormat="1" applyFont="1" applyBorder="1" applyAlignment="1">
      <alignment wrapText="1"/>
    </xf>
    <xf numFmtId="37" fontId="16" fillId="8" borderId="18" xfId="55" applyNumberFormat="1" applyFont="1" applyFill="1" applyBorder="1" applyAlignment="1">
      <alignment horizontal="center" vertical="center"/>
    </xf>
    <xf numFmtId="2" fontId="4" fillId="5" borderId="0" xfId="0" applyNumberFormat="1" applyFont="1" applyFill="1"/>
    <xf numFmtId="0" fontId="4" fillId="5" borderId="0" xfId="53" applyNumberFormat="1" applyFont="1" applyFill="1" applyBorder="1" applyAlignment="1" applyProtection="1">
      <alignment horizontal="left" vertical="center" wrapText="1"/>
      <protection locked="0"/>
    </xf>
    <xf numFmtId="0" fontId="16" fillId="5" borderId="0" xfId="53" applyNumberFormat="1" applyFont="1" applyFill="1" applyBorder="1" applyAlignment="1" applyProtection="1">
      <alignment horizontal="left" vertical="center" wrapText="1"/>
      <protection locked="0"/>
    </xf>
    <xf numFmtId="37" fontId="4" fillId="0" borderId="0" xfId="0" applyNumberFormat="1" applyFont="1" applyAlignment="1">
      <alignment horizontal="center"/>
    </xf>
    <xf numFmtId="37" fontId="16" fillId="8" borderId="11" xfId="0" applyNumberFormat="1" applyFont="1" applyFill="1" applyBorder="1" applyAlignment="1">
      <alignment horizontal="center" vertical="center"/>
    </xf>
    <xf numFmtId="37" fontId="16" fillId="0" borderId="11" xfId="0" applyNumberFormat="1" applyFont="1" applyBorder="1" applyAlignment="1">
      <alignment horizontal="center" vertical="center"/>
    </xf>
    <xf numFmtId="0" fontId="3" fillId="0" borderId="0" xfId="0" applyFont="1"/>
    <xf numFmtId="37" fontId="3" fillId="0" borderId="0" xfId="0" applyNumberFormat="1" applyFont="1"/>
    <xf numFmtId="0" fontId="4" fillId="0" borderId="29" xfId="78" applyNumberFormat="1" applyFont="1" applyBorder="1" applyAlignment="1">
      <alignment horizontal="left" wrapText="1"/>
    </xf>
    <xf numFmtId="4" fontId="4" fillId="8" borderId="38" xfId="53" applyNumberFormat="1" applyFont="1" applyFill="1" applyBorder="1" applyAlignment="1">
      <alignment horizontal="center" vertical="center"/>
    </xf>
    <xf numFmtId="4" fontId="4" fillId="0" borderId="0" xfId="53" applyNumberFormat="1" applyFont="1" applyFill="1" applyBorder="1" applyAlignment="1">
      <alignment horizontal="center" vertical="center"/>
    </xf>
    <xf numFmtId="4" fontId="4" fillId="0" borderId="22" xfId="53" applyNumberFormat="1" applyFont="1" applyFill="1" applyBorder="1" applyAlignment="1">
      <alignment horizontal="center" vertical="center"/>
    </xf>
    <xf numFmtId="172" fontId="4" fillId="0" borderId="0" xfId="125" applyNumberFormat="1" applyFont="1"/>
    <xf numFmtId="178" fontId="4" fillId="0" borderId="0" xfId="126" applyFont="1"/>
    <xf numFmtId="173" fontId="16" fillId="0" borderId="0" xfId="126" applyNumberFormat="1" applyFont="1" applyAlignment="1">
      <alignment horizontal="center"/>
    </xf>
    <xf numFmtId="178" fontId="16" fillId="0" borderId="0" xfId="126" applyFont="1"/>
    <xf numFmtId="178" fontId="60" fillId="0" borderId="0" xfId="127" applyFont="1" applyAlignment="1">
      <alignment horizontal="right"/>
    </xf>
    <xf numFmtId="37" fontId="4" fillId="0" borderId="0" xfId="125" applyNumberFormat="1" applyFont="1" applyAlignment="1">
      <alignment horizontal="center"/>
    </xf>
    <xf numFmtId="178" fontId="4" fillId="8" borderId="18" xfId="126" applyFont="1" applyFill="1" applyBorder="1" applyAlignment="1">
      <alignment horizontal="center"/>
    </xf>
    <xf numFmtId="195" fontId="4" fillId="8" borderId="26" xfId="125" quotePrefix="1" applyNumberFormat="1" applyFont="1" applyFill="1" applyBorder="1" applyAlignment="1">
      <alignment horizontal="center"/>
    </xf>
    <xf numFmtId="0" fontId="16" fillId="0" borderId="0" xfId="127" applyNumberFormat="1" applyFont="1"/>
    <xf numFmtId="3" fontId="4" fillId="8" borderId="0" xfId="125" applyNumberFormat="1" applyFont="1" applyFill="1" applyAlignment="1">
      <alignment horizontal="center" vertical="center"/>
    </xf>
    <xf numFmtId="172" fontId="4" fillId="8" borderId="0" xfId="125" applyNumberFormat="1" applyFont="1" applyFill="1"/>
    <xf numFmtId="172" fontId="16" fillId="0" borderId="0" xfId="125" applyNumberFormat="1" applyFont="1"/>
    <xf numFmtId="172" fontId="4" fillId="0" borderId="0" xfId="125" applyNumberFormat="1" applyFont="1" applyAlignment="1">
      <alignment horizontal="left" indent="1"/>
    </xf>
    <xf numFmtId="37" fontId="4" fillId="0" borderId="0" xfId="126" applyNumberFormat="1" applyFont="1"/>
    <xf numFmtId="172" fontId="16" fillId="0" borderId="0" xfId="125" applyNumberFormat="1" applyFont="1" applyAlignment="1">
      <alignment horizontal="left" indent="1"/>
    </xf>
    <xf numFmtId="172" fontId="4" fillId="0" borderId="0" xfId="125" applyNumberFormat="1" applyFont="1" applyAlignment="1">
      <alignment horizontal="left" wrapText="1" indent="1"/>
    </xf>
    <xf numFmtId="172" fontId="4" fillId="0" borderId="0" xfId="53" applyNumberFormat="1" applyFont="1" applyFill="1" applyBorder="1" applyAlignment="1">
      <alignment vertical="center"/>
    </xf>
    <xf numFmtId="172" fontId="4" fillId="8" borderId="0" xfId="53" applyNumberFormat="1" applyFont="1" applyFill="1" applyBorder="1" applyAlignment="1">
      <alignment vertical="center"/>
    </xf>
    <xf numFmtId="172" fontId="16" fillId="0" borderId="0" xfId="125" applyNumberFormat="1" applyFont="1" applyAlignment="1">
      <alignment horizontal="left"/>
    </xf>
    <xf numFmtId="37" fontId="4" fillId="0" borderId="0" xfId="126" applyNumberFormat="1" applyFont="1" applyAlignment="1">
      <alignment horizontal="center" vertical="center"/>
    </xf>
    <xf numFmtId="0" fontId="16" fillId="5" borderId="0" xfId="127" applyNumberFormat="1" applyFont="1" applyFill="1" applyAlignment="1">
      <alignment vertical="center"/>
    </xf>
    <xf numFmtId="2" fontId="16" fillId="0" borderId="0" xfId="126" applyNumberFormat="1" applyFont="1" applyAlignment="1">
      <alignment horizontal="left"/>
    </xf>
    <xf numFmtId="195" fontId="4" fillId="8" borderId="26" xfId="125" quotePrefix="1" applyNumberFormat="1" applyFont="1" applyFill="1" applyBorder="1" applyAlignment="1">
      <alignment horizontal="center" vertical="center"/>
    </xf>
    <xf numFmtId="178" fontId="4" fillId="8" borderId="18" xfId="126" applyFont="1" applyFill="1" applyBorder="1"/>
    <xf numFmtId="178" fontId="4" fillId="0" borderId="18" xfId="126" applyFont="1" applyBorder="1"/>
    <xf numFmtId="178" fontId="4" fillId="8" borderId="34" xfId="126" applyFont="1" applyFill="1" applyBorder="1"/>
    <xf numFmtId="178" fontId="4" fillId="0" borderId="34" xfId="126" applyFont="1" applyBorder="1"/>
    <xf numFmtId="37" fontId="16" fillId="8" borderId="34" xfId="129" applyNumberFormat="1" applyFont="1" applyFill="1" applyBorder="1" applyAlignment="1">
      <alignment horizontal="center" vertical="center"/>
    </xf>
    <xf numFmtId="37" fontId="16" fillId="0" borderId="34" xfId="129" applyNumberFormat="1" applyFont="1" applyFill="1" applyBorder="1" applyAlignment="1">
      <alignment horizontal="center" vertical="center"/>
    </xf>
    <xf numFmtId="37" fontId="16" fillId="0" borderId="0" xfId="126" applyNumberFormat="1" applyFont="1"/>
    <xf numFmtId="178" fontId="4" fillId="8" borderId="34" xfId="126" applyFont="1" applyFill="1" applyBorder="1" applyAlignment="1">
      <alignment horizontal="center" vertical="center"/>
    </xf>
    <xf numFmtId="178" fontId="4" fillId="0" borderId="34" xfId="126" applyFont="1" applyBorder="1" applyAlignment="1">
      <alignment horizontal="center" vertical="center"/>
    </xf>
    <xf numFmtId="37" fontId="4" fillId="8" borderId="34" xfId="126" applyNumberFormat="1" applyFont="1" applyFill="1" applyBorder="1" applyAlignment="1">
      <alignment horizontal="center" vertical="center"/>
    </xf>
    <xf numFmtId="37" fontId="4" fillId="0" borderId="34" xfId="126" applyNumberFormat="1" applyFont="1" applyBorder="1" applyAlignment="1">
      <alignment horizontal="center" vertical="center"/>
    </xf>
    <xf numFmtId="196" fontId="4" fillId="8" borderId="34" xfId="126" applyNumberFormat="1" applyFont="1" applyFill="1" applyBorder="1" applyAlignment="1">
      <alignment horizontal="center" vertical="center"/>
    </xf>
    <xf numFmtId="196" fontId="4" fillId="0" borderId="34" xfId="126" applyNumberFormat="1" applyFont="1" applyBorder="1" applyAlignment="1">
      <alignment horizontal="center" vertical="center"/>
    </xf>
    <xf numFmtId="37" fontId="16" fillId="8" borderId="34" xfId="126" applyNumberFormat="1" applyFont="1" applyFill="1" applyBorder="1" applyAlignment="1">
      <alignment horizontal="center" vertical="center"/>
    </xf>
    <xf numFmtId="37" fontId="16" fillId="0" borderId="34" xfId="126" applyNumberFormat="1" applyFont="1" applyBorder="1" applyAlignment="1">
      <alignment horizontal="center" vertical="center"/>
    </xf>
    <xf numFmtId="178" fontId="16" fillId="0" borderId="0" xfId="126" applyFont="1" applyAlignment="1">
      <alignment wrapText="1"/>
    </xf>
    <xf numFmtId="37" fontId="16" fillId="8" borderId="38" xfId="126" applyNumberFormat="1" applyFont="1" applyFill="1" applyBorder="1" applyAlignment="1">
      <alignment horizontal="center" vertical="center"/>
    </xf>
    <xf numFmtId="37" fontId="16" fillId="0" borderId="38" xfId="126" applyNumberFormat="1" applyFont="1" applyBorder="1" applyAlignment="1">
      <alignment horizontal="center" vertical="center"/>
    </xf>
    <xf numFmtId="172" fontId="4" fillId="0" borderId="0" xfId="125" quotePrefix="1" applyNumberFormat="1" applyFont="1" applyAlignment="1">
      <alignment horizontal="left" indent="1"/>
    </xf>
    <xf numFmtId="0" fontId="4" fillId="0" borderId="0" xfId="0" applyFont="1" applyAlignment="1">
      <alignment vertical="center"/>
    </xf>
    <xf numFmtId="178" fontId="23" fillId="0" borderId="19" xfId="126" applyFont="1" applyBorder="1" applyAlignment="1">
      <alignment horizontal="left"/>
    </xf>
    <xf numFmtId="178" fontId="4" fillId="5" borderId="19" xfId="126" applyFont="1" applyFill="1" applyBorder="1" applyAlignment="1">
      <alignment horizontal="left" indent="2"/>
    </xf>
    <xf numFmtId="178" fontId="4" fillId="0" borderId="19" xfId="126" applyFont="1" applyBorder="1" applyAlignment="1">
      <alignment horizontal="left" indent="2"/>
    </xf>
    <xf numFmtId="0" fontId="18" fillId="0" borderId="0" xfId="0" applyFont="1" applyAlignment="1">
      <alignment horizontal="left" vertical="center" indent="6"/>
    </xf>
    <xf numFmtId="0" fontId="4" fillId="5" borderId="59" xfId="0" applyFont="1" applyFill="1" applyBorder="1" applyAlignment="1">
      <alignment horizontal="left"/>
    </xf>
    <xf numFmtId="178" fontId="4" fillId="0" borderId="0" xfId="126" applyFont="1" applyAlignment="1">
      <alignment horizontal="center"/>
    </xf>
    <xf numFmtId="37" fontId="18" fillId="0" borderId="0" xfId="53" applyNumberFormat="1" applyFont="1" applyFill="1" applyBorder="1" applyAlignment="1">
      <alignment horizontal="center"/>
    </xf>
    <xf numFmtId="1" fontId="4" fillId="0" borderId="0" xfId="126" applyNumberFormat="1" applyFont="1"/>
    <xf numFmtId="1" fontId="4" fillId="0" borderId="0" xfId="126" applyNumberFormat="1" applyFont="1" applyAlignment="1">
      <alignment horizontal="center" vertical="center"/>
    </xf>
    <xf numFmtId="1" fontId="4" fillId="0" borderId="0" xfId="125" applyNumberFormat="1" applyFont="1"/>
    <xf numFmtId="1" fontId="4" fillId="0" borderId="0" xfId="77" applyNumberFormat="1" applyFont="1"/>
    <xf numFmtId="1" fontId="4" fillId="0" borderId="0" xfId="55" applyNumberFormat="1" applyFont="1" applyBorder="1" applyAlignment="1">
      <alignment horizontal="center" vertical="center"/>
    </xf>
    <xf numFmtId="1" fontId="4" fillId="0" borderId="0" xfId="55" applyNumberFormat="1" applyFont="1" applyFill="1" applyBorder="1" applyAlignment="1">
      <alignment horizontal="center" vertical="center"/>
    </xf>
    <xf numFmtId="1" fontId="17" fillId="5" borderId="0" xfId="0" applyNumberFormat="1" applyFont="1" applyFill="1"/>
    <xf numFmtId="194" fontId="4" fillId="0" borderId="0" xfId="126" applyNumberFormat="1" applyFont="1"/>
    <xf numFmtId="194" fontId="4" fillId="0" borderId="0" xfId="126" applyNumberFormat="1" applyFont="1" applyAlignment="1">
      <alignment horizontal="center" vertical="center"/>
    </xf>
    <xf numFmtId="194" fontId="4" fillId="0" borderId="0" xfId="125" applyNumberFormat="1" applyFont="1"/>
    <xf numFmtId="194" fontId="4" fillId="0" borderId="0" xfId="77" applyNumberFormat="1" applyFont="1"/>
    <xf numFmtId="194" fontId="4" fillId="0" borderId="0" xfId="55" applyNumberFormat="1" applyFont="1" applyBorder="1" applyAlignment="1">
      <alignment horizontal="center" vertical="center"/>
    </xf>
    <xf numFmtId="194" fontId="4" fillId="0" borderId="0" xfId="55" applyNumberFormat="1" applyFont="1" applyFill="1" applyBorder="1" applyAlignment="1">
      <alignment horizontal="center" vertical="center"/>
    </xf>
    <xf numFmtId="194" fontId="17" fillId="5" borderId="0" xfId="0" applyNumberFormat="1" applyFont="1" applyFill="1"/>
    <xf numFmtId="174" fontId="4" fillId="8" borderId="35" xfId="91" applyNumberFormat="1" applyFont="1" applyFill="1" applyBorder="1" applyAlignment="1">
      <alignment horizontal="center"/>
    </xf>
    <xf numFmtId="174" fontId="4" fillId="0" borderId="35" xfId="91" applyNumberFormat="1" applyFont="1" applyFill="1" applyBorder="1" applyAlignment="1">
      <alignment horizontal="center"/>
    </xf>
    <xf numFmtId="178" fontId="4" fillId="0" borderId="0" xfId="96" applyAlignment="1">
      <alignment horizontal="left" wrapText="1"/>
    </xf>
    <xf numFmtId="37" fontId="67" fillId="0" borderId="0" xfId="126" applyNumberFormat="1" applyFont="1"/>
    <xf numFmtId="0" fontId="18" fillId="0" borderId="0" xfId="0" applyFont="1" applyAlignment="1">
      <alignment horizontal="left" vertical="center"/>
    </xf>
    <xf numFmtId="0" fontId="18" fillId="5" borderId="0" xfId="0" applyFont="1" applyFill="1" applyAlignment="1">
      <alignment horizontal="right" vertical="top"/>
    </xf>
    <xf numFmtId="197" fontId="4" fillId="8" borderId="34" xfId="126" applyNumberFormat="1" applyFont="1" applyFill="1" applyBorder="1" applyAlignment="1">
      <alignment horizontal="center" vertical="center"/>
    </xf>
    <xf numFmtId="43" fontId="17" fillId="0" borderId="0" xfId="53" applyFont="1" applyFill="1" applyBorder="1"/>
    <xf numFmtId="0" fontId="17" fillId="8" borderId="61" xfId="0" applyFont="1" applyFill="1" applyBorder="1" applyAlignment="1">
      <alignment horizontal="center" vertical="center" wrapText="1"/>
    </xf>
    <xf numFmtId="178" fontId="4" fillId="5" borderId="0" xfId="126" applyFont="1" applyFill="1" applyAlignment="1">
      <alignment horizontal="center" vertical="center"/>
    </xf>
    <xf numFmtId="178" fontId="4" fillId="5" borderId="10" xfId="126" applyFont="1" applyFill="1" applyBorder="1" applyAlignment="1">
      <alignment horizontal="center" vertical="center"/>
    </xf>
    <xf numFmtId="178" fontId="18" fillId="5" borderId="10" xfId="126" applyFont="1" applyFill="1" applyBorder="1" applyAlignment="1">
      <alignment horizontal="center" vertical="center"/>
    </xf>
    <xf numFmtId="178" fontId="4" fillId="0" borderId="29" xfId="126" applyFont="1" applyBorder="1" applyAlignment="1">
      <alignment horizontal="center"/>
    </xf>
    <xf numFmtId="37" fontId="4" fillId="0" borderId="51" xfId="0" applyNumberFormat="1" applyFont="1" applyBorder="1" applyAlignment="1">
      <alignment horizontal="center"/>
    </xf>
    <xf numFmtId="37" fontId="4" fillId="0" borderId="51" xfId="53" applyNumberFormat="1" applyFont="1" applyFill="1" applyBorder="1" applyAlignment="1">
      <alignment horizontal="center"/>
    </xf>
    <xf numFmtId="37" fontId="4" fillId="0" borderId="54" xfId="0" applyNumberFormat="1" applyFont="1" applyBorder="1" applyAlignment="1">
      <alignment horizontal="center"/>
    </xf>
    <xf numFmtId="37" fontId="4" fillId="0" borderId="54" xfId="53" applyNumberFormat="1" applyFont="1" applyFill="1" applyBorder="1" applyAlignment="1">
      <alignment horizontal="center"/>
    </xf>
    <xf numFmtId="37" fontId="18" fillId="8" borderId="40" xfId="53" applyNumberFormat="1" applyFont="1" applyFill="1" applyBorder="1" applyAlignment="1">
      <alignment horizontal="center"/>
    </xf>
    <xf numFmtId="37" fontId="4" fillId="0" borderId="63" xfId="0" applyNumberFormat="1" applyFont="1" applyBorder="1" applyAlignment="1">
      <alignment horizontal="center"/>
    </xf>
    <xf numFmtId="174" fontId="19" fillId="8" borderId="34" xfId="90" applyNumberFormat="1" applyFont="1" applyFill="1" applyBorder="1" applyAlignment="1">
      <alignment horizontal="center" vertical="center"/>
    </xf>
    <xf numFmtId="37" fontId="17" fillId="0" borderId="0" xfId="0" applyNumberFormat="1" applyFont="1" applyAlignment="1">
      <alignment horizontal="center" vertical="center"/>
    </xf>
    <xf numFmtId="174" fontId="19" fillId="0" borderId="0" xfId="90" applyNumberFormat="1" applyFont="1" applyFill="1" applyBorder="1" applyAlignment="1">
      <alignment horizontal="center" vertical="center"/>
    </xf>
    <xf numFmtId="178" fontId="16" fillId="0" borderId="64" xfId="81" applyFont="1" applyBorder="1" applyAlignment="1">
      <alignment horizontal="left"/>
    </xf>
    <xf numFmtId="172" fontId="16" fillId="8" borderId="65" xfId="53" applyNumberFormat="1" applyFont="1" applyFill="1" applyBorder="1" applyAlignment="1">
      <alignment horizontal="center" vertical="center"/>
    </xf>
    <xf numFmtId="172" fontId="16" fillId="0" borderId="0" xfId="128" applyNumberFormat="1" applyFont="1" applyFill="1" applyBorder="1" applyAlignment="1">
      <alignment horizontal="left"/>
    </xf>
    <xf numFmtId="0" fontId="62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4" fillId="0" borderId="0" xfId="94" applyAlignment="1">
      <alignment horizontal="left" vertical="center"/>
    </xf>
    <xf numFmtId="43" fontId="16" fillId="0" borderId="0" xfId="53" applyFont="1"/>
    <xf numFmtId="43" fontId="4" fillId="0" borderId="0" xfId="53" applyFont="1"/>
    <xf numFmtId="43" fontId="62" fillId="0" borderId="0" xfId="53" applyFont="1"/>
    <xf numFmtId="43" fontId="63" fillId="0" borderId="0" xfId="53" applyFont="1"/>
    <xf numFmtId="43" fontId="17" fillId="5" borderId="0" xfId="53" applyFont="1" applyFill="1" applyBorder="1"/>
    <xf numFmtId="43" fontId="18" fillId="5" borderId="0" xfId="53" applyFont="1" applyFill="1" applyBorder="1"/>
    <xf numFmtId="43" fontId="17" fillId="5" borderId="0" xfId="53" applyFont="1" applyFill="1" applyBorder="1" applyAlignment="1">
      <alignment horizontal="center" vertical="center"/>
    </xf>
    <xf numFmtId="172" fontId="17" fillId="5" borderId="0" xfId="53" applyNumberFormat="1" applyFont="1" applyFill="1" applyBorder="1"/>
    <xf numFmtId="43" fontId="0" fillId="0" borderId="0" xfId="53" applyFont="1" applyFill="1"/>
    <xf numFmtId="43" fontId="3" fillId="0" borderId="0" xfId="53" applyFont="1" applyFill="1"/>
    <xf numFmtId="43" fontId="58" fillId="0" borderId="0" xfId="53" applyFont="1" applyFill="1"/>
    <xf numFmtId="172" fontId="0" fillId="0" borderId="0" xfId="53" applyNumberFormat="1" applyFont="1" applyFill="1"/>
    <xf numFmtId="37" fontId="4" fillId="0" borderId="0" xfId="0" applyNumberFormat="1" applyFont="1" applyAlignment="1">
      <alignment horizontal="center" vertical="center"/>
    </xf>
    <xf numFmtId="43" fontId="67" fillId="0" borderId="0" xfId="53" applyFont="1"/>
    <xf numFmtId="172" fontId="4" fillId="0" borderId="0" xfId="53" applyNumberFormat="1" applyFont="1"/>
    <xf numFmtId="174" fontId="0" fillId="0" borderId="0" xfId="53" applyNumberFormat="1" applyFont="1" applyFill="1"/>
    <xf numFmtId="37" fontId="64" fillId="5" borderId="0" xfId="0" applyNumberFormat="1" applyFont="1" applyFill="1" applyAlignment="1">
      <alignment horizontal="left" vertical="center" wrapText="1"/>
    </xf>
    <xf numFmtId="198" fontId="4" fillId="0" borderId="0" xfId="53" applyNumberFormat="1" applyFont="1"/>
    <xf numFmtId="1" fontId="4" fillId="0" borderId="0" xfId="77" applyNumberFormat="1" applyFont="1" applyAlignment="1">
      <alignment horizontal="center" vertical="center"/>
    </xf>
    <xf numFmtId="178" fontId="16" fillId="0" borderId="0" xfId="77" applyFont="1" applyAlignment="1">
      <alignment vertical="center"/>
    </xf>
    <xf numFmtId="37" fontId="16" fillId="0" borderId="0" xfId="77" applyNumberFormat="1" applyFont="1" applyAlignment="1">
      <alignment vertical="center"/>
    </xf>
    <xf numFmtId="43" fontId="16" fillId="0" borderId="0" xfId="53" applyFont="1" applyAlignment="1">
      <alignment vertical="center"/>
    </xf>
    <xf numFmtId="43" fontId="4" fillId="5" borderId="10" xfId="128" applyFont="1" applyFill="1" applyBorder="1" applyAlignment="1">
      <alignment horizontal="center" vertical="top" wrapText="1"/>
    </xf>
    <xf numFmtId="37" fontId="4" fillId="8" borderId="34" xfId="0" applyNumberFormat="1" applyFont="1" applyFill="1" applyBorder="1" applyAlignment="1">
      <alignment horizontal="center" vertical="top"/>
    </xf>
    <xf numFmtId="37" fontId="4" fillId="0" borderId="34" xfId="0" applyNumberFormat="1" applyFont="1" applyBorder="1" applyAlignment="1">
      <alignment horizontal="center" vertical="top"/>
    </xf>
    <xf numFmtId="43" fontId="16" fillId="0" borderId="10" xfId="0" applyNumberFormat="1" applyFont="1" applyBorder="1" applyAlignment="1">
      <alignment horizontal="center" vertical="top"/>
    </xf>
    <xf numFmtId="37" fontId="16" fillId="8" borderId="34" xfId="0" applyNumberFormat="1" applyFont="1" applyFill="1" applyBorder="1" applyAlignment="1">
      <alignment horizontal="center" vertical="top"/>
    </xf>
    <xf numFmtId="37" fontId="16" fillId="0" borderId="34" xfId="0" applyNumberFormat="1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174" fontId="4" fillId="8" borderId="34" xfId="90" applyNumberFormat="1" applyFont="1" applyFill="1" applyBorder="1" applyAlignment="1">
      <alignment horizontal="center" vertical="top"/>
    </xf>
    <xf numFmtId="174" fontId="4" fillId="0" borderId="34" xfId="90" applyNumberFormat="1" applyFont="1" applyFill="1" applyBorder="1" applyAlignment="1">
      <alignment horizontal="center" vertical="top"/>
    </xf>
    <xf numFmtId="174" fontId="4" fillId="8" borderId="34" xfId="0" applyNumberFormat="1" applyFont="1" applyFill="1" applyBorder="1" applyAlignment="1">
      <alignment horizontal="center" vertical="top"/>
    </xf>
    <xf numFmtId="174" fontId="4" fillId="0" borderId="34" xfId="0" applyNumberFormat="1" applyFont="1" applyBorder="1" applyAlignment="1">
      <alignment horizontal="center" vertical="top"/>
    </xf>
    <xf numFmtId="0" fontId="4" fillId="5" borderId="10" xfId="0" applyFont="1" applyFill="1" applyBorder="1" applyAlignment="1">
      <alignment horizontal="center" vertical="top"/>
    </xf>
    <xf numFmtId="1" fontId="4" fillId="8" borderId="34" xfId="0" applyNumberFormat="1" applyFont="1" applyFill="1" applyBorder="1" applyAlignment="1">
      <alignment horizontal="center" vertical="top"/>
    </xf>
    <xf numFmtId="1" fontId="4" fillId="0" borderId="34" xfId="0" applyNumberFormat="1" applyFont="1" applyBorder="1" applyAlignment="1">
      <alignment horizontal="center" vertical="top"/>
    </xf>
    <xf numFmtId="173" fontId="4" fillId="8" borderId="34" xfId="0" applyNumberFormat="1" applyFont="1" applyFill="1" applyBorder="1" applyAlignment="1">
      <alignment horizontal="center" vertical="top"/>
    </xf>
    <xf numFmtId="173" fontId="4" fillId="0" borderId="34" xfId="0" applyNumberFormat="1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/>
    </xf>
    <xf numFmtId="37" fontId="18" fillId="8" borderId="34" xfId="0" applyNumberFormat="1" applyFont="1" applyFill="1" applyBorder="1" applyAlignment="1">
      <alignment horizontal="center" vertical="top"/>
    </xf>
    <xf numFmtId="37" fontId="18" fillId="0" borderId="34" xfId="0" applyNumberFormat="1" applyFont="1" applyBorder="1" applyAlignment="1">
      <alignment horizontal="center" vertical="top"/>
    </xf>
    <xf numFmtId="174" fontId="18" fillId="8" borderId="34" xfId="90" applyNumberFormat="1" applyFont="1" applyFill="1" applyBorder="1" applyAlignment="1">
      <alignment horizontal="center" vertical="top"/>
    </xf>
    <xf numFmtId="174" fontId="18" fillId="0" borderId="34" xfId="90" applyNumberFormat="1" applyFont="1" applyFill="1" applyBorder="1" applyAlignment="1">
      <alignment horizontal="center" vertical="top"/>
    </xf>
    <xf numFmtId="37" fontId="4" fillId="8" borderId="34" xfId="53" applyNumberFormat="1" applyFont="1" applyFill="1" applyBorder="1" applyAlignment="1">
      <alignment horizontal="center" vertical="top"/>
    </xf>
    <xf numFmtId="37" fontId="4" fillId="0" borderId="34" xfId="53" applyNumberFormat="1" applyFont="1" applyFill="1" applyBorder="1" applyAlignment="1">
      <alignment horizontal="center" vertical="top"/>
    </xf>
    <xf numFmtId="194" fontId="4" fillId="8" borderId="34" xfId="0" applyNumberFormat="1" applyFont="1" applyFill="1" applyBorder="1" applyAlignment="1">
      <alignment horizontal="center" vertical="top"/>
    </xf>
    <xf numFmtId="194" fontId="4" fillId="0" borderId="34" xfId="0" applyNumberFormat="1" applyFont="1" applyBorder="1" applyAlignment="1">
      <alignment horizontal="center" vertical="top"/>
    </xf>
    <xf numFmtId="0" fontId="4" fillId="5" borderId="0" xfId="0" applyFont="1" applyFill="1" applyAlignment="1">
      <alignment horizontal="center" vertical="top"/>
    </xf>
    <xf numFmtId="43" fontId="4" fillId="5" borderId="10" xfId="54" applyFont="1" applyFill="1" applyBorder="1" applyAlignment="1">
      <alignment horizontal="center" vertical="top" wrapText="1"/>
    </xf>
    <xf numFmtId="0" fontId="68" fillId="0" borderId="0" xfId="0" applyFont="1" applyAlignment="1">
      <alignment vertical="center"/>
    </xf>
    <xf numFmtId="2" fontId="4" fillId="0" borderId="0" xfId="126" applyNumberFormat="1" applyFont="1"/>
    <xf numFmtId="2" fontId="16" fillId="0" borderId="0" xfId="126" applyNumberFormat="1" applyFont="1"/>
    <xf numFmtId="2" fontId="16" fillId="0" borderId="0" xfId="126" applyNumberFormat="1" applyFont="1" applyAlignment="1">
      <alignment wrapText="1"/>
    </xf>
    <xf numFmtId="0" fontId="4" fillId="0" borderId="10" xfId="0" applyFont="1" applyBorder="1" applyAlignment="1">
      <alignment horizontal="center" vertical="top"/>
    </xf>
    <xf numFmtId="194" fontId="4" fillId="8" borderId="34" xfId="53" applyNumberFormat="1" applyFont="1" applyFill="1" applyBorder="1" applyAlignment="1">
      <alignment horizontal="center" vertical="top"/>
    </xf>
    <xf numFmtId="194" fontId="4" fillId="0" borderId="34" xfId="53" applyNumberFormat="1" applyFont="1" applyFill="1" applyBorder="1" applyAlignment="1">
      <alignment horizontal="center" vertical="top"/>
    </xf>
    <xf numFmtId="43" fontId="17" fillId="5" borderId="0" xfId="0" applyNumberFormat="1" applyFont="1" applyFill="1"/>
    <xf numFmtId="43" fontId="16" fillId="5" borderId="0" xfId="53" applyFont="1" applyFill="1" applyBorder="1"/>
    <xf numFmtId="43" fontId="18" fillId="5" borderId="0" xfId="0" applyNumberFormat="1" applyFont="1" applyFill="1" applyAlignment="1">
      <alignment horizontal="right"/>
    </xf>
    <xf numFmtId="43" fontId="17" fillId="5" borderId="0" xfId="0" applyNumberFormat="1" applyFont="1" applyFill="1" applyAlignment="1">
      <alignment vertical="center"/>
    </xf>
    <xf numFmtId="43" fontId="17" fillId="5" borderId="0" xfId="53" applyFont="1" applyFill="1" applyBorder="1" applyAlignment="1">
      <alignment vertical="center"/>
    </xf>
    <xf numFmtId="43" fontId="17" fillId="5" borderId="0" xfId="80" applyNumberFormat="1" applyFont="1" applyFill="1" applyAlignment="1">
      <alignment horizontal="center" vertical="center"/>
    </xf>
    <xf numFmtId="43" fontId="17" fillId="5" borderId="0" xfId="53" applyFont="1" applyFill="1" applyBorder="1" applyAlignment="1">
      <alignment wrapText="1"/>
    </xf>
    <xf numFmtId="43" fontId="17" fillId="9" borderId="0" xfId="53" applyFont="1" applyFill="1" applyBorder="1" applyAlignment="1">
      <alignment horizontal="center" vertical="center"/>
    </xf>
    <xf numFmtId="43" fontId="17" fillId="9" borderId="0" xfId="53" applyFont="1" applyFill="1" applyBorder="1"/>
    <xf numFmtId="0" fontId="69" fillId="0" borderId="0" xfId="0" applyFont="1" applyAlignment="1">
      <alignment wrapText="1"/>
    </xf>
    <xf numFmtId="178" fontId="4" fillId="0" borderId="0" xfId="81" applyAlignment="1">
      <alignment horizontal="left" indent="1"/>
    </xf>
    <xf numFmtId="178" fontId="4" fillId="0" borderId="0" xfId="96" applyAlignment="1">
      <alignment horizontal="left" indent="1"/>
    </xf>
    <xf numFmtId="0" fontId="18" fillId="0" borderId="60" xfId="0" applyFont="1" applyBorder="1" applyAlignment="1">
      <alignment vertical="center" wrapText="1"/>
    </xf>
    <xf numFmtId="0" fontId="16" fillId="0" borderId="0" xfId="159" applyNumberFormat="1" applyFont="1" applyAlignment="1">
      <alignment horizontal="left" wrapText="1"/>
    </xf>
    <xf numFmtId="0" fontId="20" fillId="0" borderId="66" xfId="0" applyFont="1" applyBorder="1"/>
    <xf numFmtId="0" fontId="4" fillId="0" borderId="10" xfId="0" applyFont="1" applyBorder="1" applyAlignment="1">
      <alignment horizontal="center"/>
    </xf>
    <xf numFmtId="0" fontId="4" fillId="0" borderId="66" xfId="0" applyFont="1" applyBorder="1"/>
    <xf numFmtId="0" fontId="4" fillId="0" borderId="19" xfId="0" applyFont="1" applyBorder="1"/>
    <xf numFmtId="0" fontId="4" fillId="0" borderId="19" xfId="0" applyFont="1" applyBorder="1" applyAlignment="1">
      <alignment wrapText="1"/>
    </xf>
    <xf numFmtId="39" fontId="4" fillId="8" borderId="34" xfId="0" applyNumberFormat="1" applyFont="1" applyFill="1" applyBorder="1" applyAlignment="1">
      <alignment horizontal="center"/>
    </xf>
    <xf numFmtId="39" fontId="4" fillId="0" borderId="34" xfId="0" applyNumberFormat="1" applyFont="1" applyBorder="1" applyAlignment="1">
      <alignment horizontal="center"/>
    </xf>
    <xf numFmtId="37" fontId="4" fillId="8" borderId="40" xfId="53" applyNumberFormat="1" applyFont="1" applyFill="1" applyBorder="1" applyAlignment="1">
      <alignment horizontal="center"/>
    </xf>
    <xf numFmtId="37" fontId="4" fillId="0" borderId="0" xfId="53" applyNumberFormat="1" applyFont="1" applyFill="1" applyBorder="1" applyAlignment="1">
      <alignment horizontal="center"/>
    </xf>
    <xf numFmtId="39" fontId="70" fillId="0" borderId="0" xfId="77" applyNumberFormat="1" applyFont="1" applyAlignment="1">
      <alignment vertical="center"/>
    </xf>
    <xf numFmtId="0" fontId="70" fillId="0" borderId="0" xfId="126" applyNumberFormat="1" applyFont="1" applyAlignment="1">
      <alignment wrapText="1"/>
    </xf>
    <xf numFmtId="178" fontId="67" fillId="0" borderId="0" xfId="126" applyFont="1"/>
    <xf numFmtId="43" fontId="17" fillId="5" borderId="0" xfId="53" applyFont="1" applyFill="1"/>
    <xf numFmtId="43" fontId="17" fillId="5" borderId="0" xfId="53" applyFont="1" applyFill="1" applyAlignment="1">
      <alignment horizontal="center" vertical="center"/>
    </xf>
    <xf numFmtId="43" fontId="17" fillId="5" borderId="0" xfId="53" applyFont="1" applyFill="1" applyAlignment="1">
      <alignment wrapText="1"/>
    </xf>
    <xf numFmtId="43" fontId="18" fillId="5" borderId="0" xfId="53" applyFont="1" applyFill="1" applyAlignment="1">
      <alignment horizontal="right"/>
    </xf>
    <xf numFmtId="43" fontId="17" fillId="5" borderId="0" xfId="53" applyFont="1" applyFill="1" applyAlignment="1">
      <alignment vertical="center"/>
    </xf>
    <xf numFmtId="43" fontId="17" fillId="0" borderId="0" xfId="53" applyFont="1"/>
    <xf numFmtId="172" fontId="0" fillId="0" borderId="0" xfId="53" applyNumberFormat="1" applyFont="1"/>
    <xf numFmtId="0" fontId="70" fillId="5" borderId="0" xfId="0" applyFont="1" applyFill="1"/>
    <xf numFmtId="37" fontId="70" fillId="5" borderId="0" xfId="0" applyNumberFormat="1" applyFont="1" applyFill="1" applyAlignment="1">
      <alignment horizontal="center" vertical="center"/>
    </xf>
    <xf numFmtId="37" fontId="71" fillId="0" borderId="0" xfId="0" applyNumberFormat="1" applyFont="1"/>
    <xf numFmtId="0" fontId="4" fillId="5" borderId="0" xfId="53" applyNumberFormat="1" applyFont="1" applyFill="1" applyBorder="1" applyAlignment="1" applyProtection="1">
      <alignment vertical="top" wrapText="1"/>
      <protection locked="0"/>
    </xf>
    <xf numFmtId="0" fontId="16" fillId="5" borderId="0" xfId="53" applyNumberFormat="1" applyFont="1" applyFill="1" applyBorder="1" applyAlignment="1" applyProtection="1">
      <alignment vertical="top" wrapText="1"/>
      <protection locked="0"/>
    </xf>
    <xf numFmtId="194" fontId="67" fillId="5" borderId="0" xfId="0" applyNumberFormat="1" applyFont="1" applyFill="1" applyAlignment="1">
      <alignment horizontal="center" vertical="center"/>
    </xf>
    <xf numFmtId="43" fontId="17" fillId="8" borderId="0" xfId="53" applyFont="1" applyFill="1"/>
    <xf numFmtId="0" fontId="67" fillId="5" borderId="0" xfId="0" applyFont="1" applyFill="1"/>
    <xf numFmtId="174" fontId="17" fillId="5" borderId="0" xfId="53" applyNumberFormat="1" applyFont="1" applyFill="1" applyBorder="1"/>
    <xf numFmtId="43" fontId="4" fillId="0" borderId="0" xfId="53" applyFont="1" applyFill="1" applyBorder="1"/>
    <xf numFmtId="43" fontId="16" fillId="0" borderId="0" xfId="53" applyFont="1" applyFill="1" applyBorder="1"/>
    <xf numFmtId="43" fontId="63" fillId="0" borderId="0" xfId="53" applyFont="1" applyFill="1" applyBorder="1"/>
    <xf numFmtId="10" fontId="17" fillId="5" borderId="0" xfId="53" applyNumberFormat="1" applyFont="1" applyFill="1" applyBorder="1"/>
    <xf numFmtId="0" fontId="17" fillId="5" borderId="0" xfId="0" applyFont="1" applyFill="1" applyAlignment="1">
      <alignment horizontal="center" wrapText="1"/>
    </xf>
    <xf numFmtId="0" fontId="18" fillId="5" borderId="0" xfId="0" quotePrefix="1" applyFont="1" applyFill="1" applyAlignment="1">
      <alignment horizontal="left" indent="1"/>
    </xf>
    <xf numFmtId="10" fontId="17" fillId="5" borderId="0" xfId="90" applyNumberFormat="1" applyFont="1" applyFill="1" applyBorder="1"/>
    <xf numFmtId="0" fontId="18" fillId="0" borderId="0" xfId="0" applyFont="1" applyAlignment="1">
      <alignment horizontal="center" wrapText="1"/>
    </xf>
    <xf numFmtId="0" fontId="4" fillId="8" borderId="0" xfId="0" applyFont="1" applyFill="1" applyAlignment="1">
      <alignment horizontal="center" vertical="center" wrapText="1"/>
    </xf>
    <xf numFmtId="0" fontId="4" fillId="8" borderId="34" xfId="78" applyNumberFormat="1" applyFont="1" applyFill="1" applyBorder="1" applyAlignment="1">
      <alignment horizontal="center" vertical="center" wrapText="1"/>
    </xf>
    <xf numFmtId="0" fontId="4" fillId="8" borderId="26" xfId="78" applyNumberFormat="1" applyFont="1" applyFill="1" applyBorder="1" applyAlignment="1">
      <alignment horizontal="center" vertical="center" wrapText="1"/>
    </xf>
    <xf numFmtId="195" fontId="4" fillId="8" borderId="18" xfId="55" quotePrefix="1" applyNumberFormat="1" applyFont="1" applyFill="1" applyBorder="1" applyAlignment="1">
      <alignment horizontal="center" vertical="center"/>
    </xf>
    <xf numFmtId="195" fontId="4" fillId="8" borderId="26" xfId="55" quotePrefix="1" applyNumberFormat="1" applyFont="1" applyFill="1" applyBorder="1" applyAlignment="1">
      <alignment horizontal="center" vertical="center"/>
    </xf>
    <xf numFmtId="172" fontId="4" fillId="8" borderId="46" xfId="54" applyNumberFormat="1" applyFont="1" applyFill="1" applyBorder="1" applyAlignment="1">
      <alignment horizontal="center" vertical="center"/>
    </xf>
    <xf numFmtId="172" fontId="4" fillId="8" borderId="45" xfId="54" applyNumberFormat="1" applyFont="1" applyFill="1" applyBorder="1" applyAlignment="1">
      <alignment horizontal="center" vertical="center"/>
    </xf>
    <xf numFmtId="172" fontId="4" fillId="8" borderId="47" xfId="54" applyNumberFormat="1" applyFont="1" applyFill="1" applyBorder="1" applyAlignment="1">
      <alignment horizontal="center" vertical="center"/>
    </xf>
    <xf numFmtId="0" fontId="4" fillId="8" borderId="21" xfId="127" applyNumberFormat="1" applyFont="1" applyFill="1" applyBorder="1" applyAlignment="1">
      <alignment horizontal="center" vertical="center" wrapText="1"/>
    </xf>
    <xf numFmtId="0" fontId="4" fillId="8" borderId="46" xfId="127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178" fontId="4" fillId="8" borderId="18" xfId="126" applyFont="1" applyFill="1" applyBorder="1" applyAlignment="1">
      <alignment horizontal="center" vertical="center"/>
    </xf>
    <xf numFmtId="178" fontId="4" fillId="8" borderId="26" xfId="126" applyFont="1" applyFill="1" applyBorder="1" applyAlignment="1">
      <alignment horizontal="center" vertical="center"/>
    </xf>
    <xf numFmtId="172" fontId="4" fillId="8" borderId="54" xfId="128" applyNumberFormat="1" applyFont="1" applyFill="1" applyBorder="1" applyAlignment="1">
      <alignment horizontal="center" vertical="center"/>
    </xf>
    <xf numFmtId="172" fontId="4" fillId="8" borderId="0" xfId="128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 wrapText="1"/>
    </xf>
    <xf numFmtId="0" fontId="17" fillId="8" borderId="48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7" fillId="8" borderId="49" xfId="80" applyFont="1" applyFill="1" applyBorder="1" applyAlignment="1">
      <alignment horizontal="center"/>
    </xf>
    <xf numFmtId="0" fontId="17" fillId="8" borderId="50" xfId="80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8" fillId="0" borderId="60" xfId="0" applyFont="1" applyBorder="1" applyAlignment="1">
      <alignment horizontal="left" vertical="top" wrapText="1"/>
    </xf>
    <xf numFmtId="0" fontId="18" fillId="0" borderId="60" xfId="0" applyFont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left" vertical="center" wrapText="1"/>
    </xf>
    <xf numFmtId="0" fontId="4" fillId="8" borderId="48" xfId="0" applyFont="1" applyFill="1" applyBorder="1" applyAlignment="1">
      <alignment horizontal="center" vertical="center" wrapText="1"/>
    </xf>
    <xf numFmtId="0" fontId="4" fillId="8" borderId="49" xfId="80" applyFill="1" applyBorder="1" applyAlignment="1">
      <alignment horizontal="center"/>
    </xf>
    <xf numFmtId="0" fontId="4" fillId="8" borderId="50" xfId="80" applyFill="1" applyBorder="1" applyAlignment="1">
      <alignment horizontal="center"/>
    </xf>
    <xf numFmtId="43" fontId="17" fillId="5" borderId="0" xfId="80" applyNumberFormat="1" applyFont="1" applyFill="1" applyAlignment="1">
      <alignment horizontal="center" vertical="center"/>
    </xf>
    <xf numFmtId="43" fontId="17" fillId="5" borderId="0" xfId="53" applyFont="1" applyFill="1" applyAlignment="1">
      <alignment horizontal="center" vertical="center"/>
    </xf>
    <xf numFmtId="0" fontId="17" fillId="8" borderId="52" xfId="80" applyFont="1" applyFill="1" applyBorder="1" applyAlignment="1">
      <alignment horizontal="center" vertical="center" wrapText="1"/>
    </xf>
    <xf numFmtId="0" fontId="17" fillId="8" borderId="15" xfId="80" applyFont="1" applyFill="1" applyBorder="1" applyAlignment="1">
      <alignment horizontal="center" vertical="center" wrapText="1"/>
    </xf>
    <xf numFmtId="0" fontId="17" fillId="8" borderId="51" xfId="0" applyFont="1" applyFill="1" applyBorder="1" applyAlignment="1">
      <alignment horizontal="center" vertical="center" wrapText="1"/>
    </xf>
    <xf numFmtId="0" fontId="17" fillId="8" borderId="16" xfId="80" applyFont="1" applyFill="1" applyBorder="1" applyAlignment="1">
      <alignment horizontal="center" vertical="center" wrapText="1"/>
    </xf>
    <xf numFmtId="0" fontId="17" fillId="8" borderId="53" xfId="0" applyFont="1" applyFill="1" applyBorder="1" applyAlignment="1">
      <alignment horizontal="center" vertical="center" wrapText="1"/>
    </xf>
    <xf numFmtId="0" fontId="4" fillId="8" borderId="51" xfId="80" applyFill="1" applyBorder="1" applyAlignment="1">
      <alignment horizontal="center" vertical="center" wrapText="1"/>
    </xf>
    <xf numFmtId="0" fontId="18" fillId="5" borderId="62" xfId="0" applyFont="1" applyFill="1" applyBorder="1" applyAlignment="1">
      <alignment horizontal="left" vertical="center" wrapText="1"/>
    </xf>
  </cellXfs>
  <cellStyles count="162">
    <cellStyle name="          _x000d__x000a_shell=progman.exe_x000d__x000a_m" xfId="1" xr:uid="{00000000-0005-0000-0000-000000000000}"/>
    <cellStyle name="%" xfId="2" xr:uid="{00000000-0005-0000-0000-000001000000}"/>
    <cellStyle name="% 2" xfId="130" xr:uid="{00000000-0005-0000-0000-000002000000}"/>
    <cellStyle name=",." xfId="3" xr:uid="{00000000-0005-0000-0000-000003000000}"/>
    <cellStyle name="??" xfId="4" xr:uid="{00000000-0005-0000-0000-000004000000}"/>
    <cellStyle name="?? [0.00]_PRODUCT DETAIL Q1" xfId="5" xr:uid="{00000000-0005-0000-0000-000005000000}"/>
    <cellStyle name="?? [0]" xfId="6" xr:uid="{00000000-0005-0000-0000-000006000000}"/>
    <cellStyle name="???? [0.00]_PRODUCT DETAIL Q1" xfId="7" xr:uid="{00000000-0005-0000-0000-000007000000}"/>
    <cellStyle name="????_PRODUCT DETAIL Q1" xfId="8" xr:uid="{00000000-0005-0000-0000-000008000000}"/>
    <cellStyle name="???[0]_Book1" xfId="9" xr:uid="{00000000-0005-0000-0000-000009000000}"/>
    <cellStyle name="???_95" xfId="10" xr:uid="{00000000-0005-0000-0000-00000A000000}"/>
    <cellStyle name="??_(????)??????" xfId="11" xr:uid="{00000000-0005-0000-0000-00000B000000}"/>
    <cellStyle name="\" xfId="12" xr:uid="{00000000-0005-0000-0000-00000C000000}"/>
    <cellStyle name="\ 2" xfId="131" xr:uid="{00000000-0005-0000-0000-00000D000000}"/>
    <cellStyle name="_BML_Punjab_June'04" xfId="13" xr:uid="{00000000-0005-0000-0000-00000E000000}"/>
    <cellStyle name="_Detail Report-REG &amp; FTH" xfId="14" xr:uid="{00000000-0005-0000-0000-00000F000000}"/>
    <cellStyle name="_Detail Report-REG &amp; FTH 2" xfId="132" xr:uid="{00000000-0005-0000-0000-000010000000}"/>
    <cellStyle name="_ESOP_Exercisable options_March'05" xfId="15" xr:uid="{00000000-0005-0000-0000-000011000000}"/>
    <cellStyle name="_ESOP_Exercisable options_March'05 2" xfId="133" xr:uid="{00000000-0005-0000-0000-000012000000}"/>
    <cellStyle name="_ESOP_Weighted avg. ex. period_March'05" xfId="16" xr:uid="{00000000-0005-0000-0000-000013000000}"/>
    <cellStyle name="_ESOP_Weighted avg. ex. period_March'05 2" xfId="134" xr:uid="{00000000-0005-0000-0000-000014000000}"/>
    <cellStyle name="_Fas 157 &amp; 159" xfId="17" xr:uid="{00000000-0005-0000-0000-000015000000}"/>
    <cellStyle name="_Sheet1" xfId="18" xr:uid="{00000000-0005-0000-0000-000016000000}"/>
    <cellStyle name="_Sheet1 2" xfId="135" xr:uid="{00000000-0005-0000-0000-000017000000}"/>
    <cellStyle name="_Sheet1_1" xfId="19" xr:uid="{00000000-0005-0000-0000-000018000000}"/>
    <cellStyle name="_Sheet1_1 2" xfId="136" xr:uid="{00000000-0005-0000-0000-000019000000}"/>
    <cellStyle name="_Sheet2" xfId="20" xr:uid="{00000000-0005-0000-0000-00001A000000}"/>
    <cellStyle name="_Sheet2 2" xfId="137" xr:uid="{00000000-0005-0000-0000-00001B000000}"/>
    <cellStyle name="_Sheet2_1" xfId="21" xr:uid="{00000000-0005-0000-0000-00001C000000}"/>
    <cellStyle name="_Sheet2_1 2" xfId="138" xr:uid="{00000000-0005-0000-0000-00001D000000}"/>
    <cellStyle name="_Sheet2_1_Sheet2" xfId="22" xr:uid="{00000000-0005-0000-0000-00001E000000}"/>
    <cellStyle name="_Sheet3" xfId="23" xr:uid="{00000000-0005-0000-0000-00001F000000}"/>
    <cellStyle name="_Sheet3 2" xfId="139" xr:uid="{00000000-0005-0000-0000-000020000000}"/>
    <cellStyle name="=C:\WINNT\SYSTEM32\COMMAND.COM" xfId="24" xr:uid="{00000000-0005-0000-0000-000021000000}"/>
    <cellStyle name="=C:\WINNT\SYSTEM32\COMMAND.COM 2" xfId="140" xr:uid="{00000000-0005-0000-0000-000022000000}"/>
    <cellStyle name="=F:\WINNT\SYSTEM32\COMMAND.COM" xfId="25" xr:uid="{00000000-0005-0000-0000-000023000000}"/>
    <cellStyle name="=F:\WINNT\SYSTEM32\COMMAND.COM 2" xfId="141" xr:uid="{00000000-0005-0000-0000-000024000000}"/>
    <cellStyle name="0,0_x000d__x000a_NA_x000d__x000a_" xfId="26" xr:uid="{00000000-0005-0000-0000-000025000000}"/>
    <cellStyle name="0,0_x000d__x000a_NA_x000d__x000a_ 2" xfId="27" xr:uid="{00000000-0005-0000-0000-000026000000}"/>
    <cellStyle name="0,0_x000d__x000a_NA_x000d__x000a_ 2 2" xfId="142" xr:uid="{00000000-0005-0000-0000-000027000000}"/>
    <cellStyle name="1" xfId="28" xr:uid="{00000000-0005-0000-0000-000028000000}"/>
    <cellStyle name="18" xfId="29" xr:uid="{00000000-0005-0000-0000-000029000000}"/>
    <cellStyle name="2" xfId="30" xr:uid="{00000000-0005-0000-0000-00002A000000}"/>
    <cellStyle name="3" xfId="31" xr:uid="{00000000-0005-0000-0000-00002B000000}"/>
    <cellStyle name="4" xfId="32" xr:uid="{00000000-0005-0000-0000-00002C000000}"/>
    <cellStyle name="6" xfId="33" xr:uid="{00000000-0005-0000-0000-00002D000000}"/>
    <cellStyle name="ÅëÈ­ [0]_¿ì¹°Åë" xfId="34" xr:uid="{00000000-0005-0000-0000-00002E000000}"/>
    <cellStyle name="AeE­ [0]_INQUIRY ¿µ¾÷AßAø " xfId="35" xr:uid="{00000000-0005-0000-0000-00002F000000}"/>
    <cellStyle name="ÅëÈ­ [0]_S" xfId="36" xr:uid="{00000000-0005-0000-0000-000030000000}"/>
    <cellStyle name="ÅëÈ­_¿ì¹°Åë" xfId="37" xr:uid="{00000000-0005-0000-0000-000031000000}"/>
    <cellStyle name="AeE­_INQUIRY ¿µ¾÷AßAø " xfId="38" xr:uid="{00000000-0005-0000-0000-000032000000}"/>
    <cellStyle name="ÅëÈ­_S" xfId="39" xr:uid="{00000000-0005-0000-0000-000033000000}"/>
    <cellStyle name="APPEAR" xfId="40" xr:uid="{00000000-0005-0000-0000-000034000000}"/>
    <cellStyle name="ÄÞ¸¶ [0]_¿ì¹°Åë" xfId="41" xr:uid="{00000000-0005-0000-0000-000035000000}"/>
    <cellStyle name="AÞ¸¶ [0]_INQUIRY ¿?¾÷AßAø " xfId="42" xr:uid="{00000000-0005-0000-0000-000036000000}"/>
    <cellStyle name="ÄÞ¸¶ [0]_S" xfId="43" xr:uid="{00000000-0005-0000-0000-000037000000}"/>
    <cellStyle name="ÄÞ¸¶_¿ì¹°Åë" xfId="44" xr:uid="{00000000-0005-0000-0000-000038000000}"/>
    <cellStyle name="AÞ¸¶_INQUIRY ¿?¾÷AßAø " xfId="45" xr:uid="{00000000-0005-0000-0000-000039000000}"/>
    <cellStyle name="ÄÞ¸¶_S" xfId="46" xr:uid="{00000000-0005-0000-0000-00003A000000}"/>
    <cellStyle name="BKWmas" xfId="47" xr:uid="{00000000-0005-0000-0000-00003B000000}"/>
    <cellStyle name="BKWmas 2" xfId="143" xr:uid="{00000000-0005-0000-0000-00003C000000}"/>
    <cellStyle name="Body" xfId="48" xr:uid="{00000000-0005-0000-0000-00003D000000}"/>
    <cellStyle name="C?AØ_¿?¾÷CoE² " xfId="49" xr:uid="{00000000-0005-0000-0000-00003E000000}"/>
    <cellStyle name="Ç¥ÁØ_´çÃÊ±¸ÀÔ»ý»ê" xfId="50" xr:uid="{00000000-0005-0000-0000-00003F000000}"/>
    <cellStyle name="C￥AØ_¿μ¾÷CoE² " xfId="51" xr:uid="{00000000-0005-0000-0000-000040000000}"/>
    <cellStyle name="Ç¥ÁØ_S" xfId="52" xr:uid="{00000000-0005-0000-0000-000041000000}"/>
    <cellStyle name="Comma" xfId="53" builtinId="3"/>
    <cellStyle name="Comma 2" xfId="54" xr:uid="{00000000-0005-0000-0000-000043000000}"/>
    <cellStyle name="Comma 2 2" xfId="128" xr:uid="{00000000-0005-0000-0000-000044000000}"/>
    <cellStyle name="Comma 3" xfId="55" xr:uid="{00000000-0005-0000-0000-000045000000}"/>
    <cellStyle name="Comma 3 2" xfId="129" xr:uid="{00000000-0005-0000-0000-000046000000}"/>
    <cellStyle name="Comma 3 2 2" xfId="161" xr:uid="{00000000-0005-0000-0000-000047000000}"/>
    <cellStyle name="Comma 3 3" xfId="144" xr:uid="{00000000-0005-0000-0000-000048000000}"/>
    <cellStyle name="Comma 4" xfId="156" xr:uid="{00000000-0005-0000-0000-000049000000}"/>
    <cellStyle name="Comma_IFRS_Segment_Consol_BAL_March 2009" xfId="56" xr:uid="{00000000-0005-0000-0000-00004A000000}"/>
    <cellStyle name="Comma_IFRS_Segment_Consol_BAL_March 2009 2" xfId="125" xr:uid="{00000000-0005-0000-0000-00004B000000}"/>
    <cellStyle name="Comma0" xfId="57" xr:uid="{00000000-0005-0000-0000-00004C000000}"/>
    <cellStyle name="Comma0 2" xfId="145" xr:uid="{00000000-0005-0000-0000-00004D000000}"/>
    <cellStyle name="COMPS" xfId="58" xr:uid="{00000000-0005-0000-0000-00004E000000}"/>
    <cellStyle name="Currency0" xfId="59" xr:uid="{00000000-0005-0000-0000-00004F000000}"/>
    <cellStyle name="Currency0 2" xfId="146" xr:uid="{00000000-0005-0000-0000-000050000000}"/>
    <cellStyle name="DATA_ENT" xfId="60" xr:uid="{00000000-0005-0000-0000-000051000000}"/>
    <cellStyle name="Date" xfId="61" xr:uid="{00000000-0005-0000-0000-000052000000}"/>
    <cellStyle name="Date 2" xfId="147" xr:uid="{00000000-0005-0000-0000-000053000000}"/>
    <cellStyle name="Dezimal [0]_Compiling Utility Macros" xfId="62" xr:uid="{00000000-0005-0000-0000-000054000000}"/>
    <cellStyle name="Dezimal_Compiling Utility Macros" xfId="63" xr:uid="{00000000-0005-0000-0000-000055000000}"/>
    <cellStyle name="DOWNFOOT" xfId="64" xr:uid="{00000000-0005-0000-0000-000056000000}"/>
    <cellStyle name="Euro" xfId="65" xr:uid="{00000000-0005-0000-0000-000057000000}"/>
    <cellStyle name="Euro 2" xfId="148" xr:uid="{00000000-0005-0000-0000-000058000000}"/>
    <cellStyle name="Fixed" xfId="66" xr:uid="{00000000-0005-0000-0000-000059000000}"/>
    <cellStyle name="Fixed 2" xfId="149" xr:uid="{00000000-0005-0000-0000-00005A000000}"/>
    <cellStyle name="Header1" xfId="67" xr:uid="{00000000-0005-0000-0000-00005B000000}"/>
    <cellStyle name="Header2" xfId="68" xr:uid="{00000000-0005-0000-0000-00005C000000}"/>
    <cellStyle name="HIDE" xfId="69" xr:uid="{00000000-0005-0000-0000-00005D000000}"/>
    <cellStyle name="Hyperlink" xfId="70" builtinId="8"/>
    <cellStyle name="LineItemValue" xfId="71" xr:uid="{00000000-0005-0000-0000-00005F000000}"/>
    <cellStyle name="MARK" xfId="72" xr:uid="{00000000-0005-0000-0000-000060000000}"/>
    <cellStyle name="n" xfId="73" xr:uid="{00000000-0005-0000-0000-000061000000}"/>
    <cellStyle name="no dec" xfId="74" xr:uid="{00000000-0005-0000-0000-000062000000}"/>
    <cellStyle name="Nor}al" xfId="75" xr:uid="{00000000-0005-0000-0000-000063000000}"/>
    <cellStyle name="Nor}al 2" xfId="150" xr:uid="{00000000-0005-0000-0000-000064000000}"/>
    <cellStyle name="Normal" xfId="0" builtinId="0"/>
    <cellStyle name="Normal - Style1" xfId="76" xr:uid="{00000000-0005-0000-0000-000066000000}"/>
    <cellStyle name="Normal 2" xfId="77" xr:uid="{00000000-0005-0000-0000-000067000000}"/>
    <cellStyle name="Normal 2 2" xfId="126" xr:uid="{00000000-0005-0000-0000-000068000000}"/>
    <cellStyle name="Normal 2 2 2" xfId="154" xr:uid="{00000000-0005-0000-0000-000069000000}"/>
    <cellStyle name="Normal 2 3" xfId="160" xr:uid="{00000000-0005-0000-0000-00006A000000}"/>
    <cellStyle name="Normal 3" xfId="78" xr:uid="{00000000-0005-0000-0000-00006B000000}"/>
    <cellStyle name="Normal 3 2" xfId="127" xr:uid="{00000000-0005-0000-0000-00006C000000}"/>
    <cellStyle name="Normal 3 2 2" xfId="159" xr:uid="{00000000-0005-0000-0000-00006D000000}"/>
    <cellStyle name="Normal 3 3" xfId="151" xr:uid="{00000000-0005-0000-0000-00006E000000}"/>
    <cellStyle name="Normal 4" xfId="79" xr:uid="{00000000-0005-0000-0000-00006F000000}"/>
    <cellStyle name="Normal 4 2" xfId="152" xr:uid="{00000000-0005-0000-0000-000070000000}"/>
    <cellStyle name="Normal 5" xfId="155" xr:uid="{00000000-0005-0000-0000-000071000000}"/>
    <cellStyle name="Normal_Reconciliation" xfId="80" xr:uid="{00000000-0005-0000-0000-000072000000}"/>
    <cellStyle name="Normal_US GAAP_Consolidation_BTVL_3 Year_2002-03" xfId="81" xr:uid="{00000000-0005-0000-0000-000073000000}"/>
    <cellStyle name="Normal_US GAAP_Consolidation_BTVL_September'08_Print Pack" xfId="82" xr:uid="{00000000-0005-0000-0000-000074000000}"/>
    <cellStyle name="oft Excel]_x000d__x000a_Comment=The open=/f lines load custom functions into the Paste Function list._x000d__x000a_Maximized=2_x000d__x000a_Basics=1_x000d__x000a_A" xfId="83" xr:uid="{00000000-0005-0000-0000-000075000000}"/>
    <cellStyle name="oft Excel]_x000d__x000a_Comment=The open=/f lines load custom functions into the Paste Function list._x000d__x000a_Maximized=3_x000d__x000a_Basics=1_x000d__x000a_A" xfId="84" xr:uid="{00000000-0005-0000-0000-000076000000}"/>
    <cellStyle name="Output Amounts" xfId="85" xr:uid="{00000000-0005-0000-0000-000077000000}"/>
    <cellStyle name="Output Column Headings" xfId="86" xr:uid="{00000000-0005-0000-0000-000078000000}"/>
    <cellStyle name="Output Line Items" xfId="87" xr:uid="{00000000-0005-0000-0000-000079000000}"/>
    <cellStyle name="Output Report Heading" xfId="88" xr:uid="{00000000-0005-0000-0000-00007A000000}"/>
    <cellStyle name="Output Report Title" xfId="89" xr:uid="{00000000-0005-0000-0000-00007B000000}"/>
    <cellStyle name="Percent" xfId="90" builtinId="5"/>
    <cellStyle name="Percent 2" xfId="91" xr:uid="{00000000-0005-0000-0000-00007D000000}"/>
    <cellStyle name="Percent 2 2" xfId="158" xr:uid="{00000000-0005-0000-0000-00007E000000}"/>
    <cellStyle name="Percent 2 3" xfId="153" xr:uid="{00000000-0005-0000-0000-00007F000000}"/>
    <cellStyle name="Percent 3" xfId="157" xr:uid="{00000000-0005-0000-0000-000080000000}"/>
    <cellStyle name="s]_x000d__x000a_spooler=yes_x000d__x000a_load=_x000d__x000a_Beep=yes_x000d__x000a_NullPort=None_x000d__x000a_BorderWidth=3_x000d__x000a_CursorBlinkRate=1200_x000d__x000a_DoubleClickSpeed=452_x000d__x000a_Programs=co" xfId="92" xr:uid="{00000000-0005-0000-0000-000081000000}"/>
    <cellStyle name="Standard_Anpassen der Amortisation" xfId="93" xr:uid="{00000000-0005-0000-0000-000082000000}"/>
    <cellStyle name="Style 1" xfId="94" xr:uid="{00000000-0005-0000-0000-000083000000}"/>
    <cellStyle name="Style 1 2" xfId="95" xr:uid="{00000000-0005-0000-0000-000084000000}"/>
    <cellStyle name="Style 1 3" xfId="96" xr:uid="{00000000-0005-0000-0000-000085000000}"/>
    <cellStyle name="þ_x001d_ð·_x000c_æþ'_x000d_ßþU_x0001_Ø_x0005_ü_x0014__x0007__x0001__x0001_" xfId="97" xr:uid="{00000000-0005-0000-0000-000086000000}"/>
    <cellStyle name="Währung [0]_Compiling Utility Macros" xfId="98" xr:uid="{00000000-0005-0000-0000-000087000000}"/>
    <cellStyle name="Währung_Compiling Utility Macros" xfId="99" xr:uid="{00000000-0005-0000-0000-000088000000}"/>
    <cellStyle name="xuan" xfId="100" xr:uid="{00000000-0005-0000-0000-000089000000}"/>
    <cellStyle name=" [0.00]_ Att. 1- Cover" xfId="101" xr:uid="{00000000-0005-0000-0000-00008A000000}"/>
    <cellStyle name="_ Att. 1- Cover" xfId="102" xr:uid="{00000000-0005-0000-0000-00008B000000}"/>
    <cellStyle name="?_ Att. 1- Cover" xfId="103" xr:uid="{00000000-0005-0000-0000-00008C000000}"/>
    <cellStyle name="똿뗦먛귟 [0.00]_PRODUCT DETAIL Q1" xfId="104" xr:uid="{00000000-0005-0000-0000-00008D000000}"/>
    <cellStyle name="똿뗦먛귟_PRODUCT DETAIL Q1" xfId="105" xr:uid="{00000000-0005-0000-0000-00008E000000}"/>
    <cellStyle name="믅됞 [0.00]_PRODUCT DETAIL Q1" xfId="106" xr:uid="{00000000-0005-0000-0000-00008F000000}"/>
    <cellStyle name="믅됞_PRODUCT DETAIL Q1" xfId="107" xr:uid="{00000000-0005-0000-0000-000090000000}"/>
    <cellStyle name="백분율_95" xfId="108" xr:uid="{00000000-0005-0000-0000-000091000000}"/>
    <cellStyle name="뷭?_BOOKSHIP" xfId="109" xr:uid="{00000000-0005-0000-0000-000092000000}"/>
    <cellStyle name="콤마 [0]_1202" xfId="110" xr:uid="{00000000-0005-0000-0000-000093000000}"/>
    <cellStyle name="콤마_1202" xfId="111" xr:uid="{00000000-0005-0000-0000-000094000000}"/>
    <cellStyle name="통화 [0]_1202" xfId="112" xr:uid="{00000000-0005-0000-0000-000095000000}"/>
    <cellStyle name="통화_1202" xfId="113" xr:uid="{00000000-0005-0000-0000-000096000000}"/>
    <cellStyle name="표준_(정보부문)월별인원계획" xfId="114" xr:uid="{00000000-0005-0000-0000-000097000000}"/>
    <cellStyle name="一般_00Q3902REV.1" xfId="115" xr:uid="{00000000-0005-0000-0000-000098000000}"/>
    <cellStyle name="千分位[0]_00Q3902REV.1" xfId="116" xr:uid="{00000000-0005-0000-0000-000099000000}"/>
    <cellStyle name="千分位_00Q3902REV.1" xfId="117" xr:uid="{00000000-0005-0000-0000-00009A000000}"/>
    <cellStyle name="桁区切り [0.00]_7月5日提出（HZM）" xfId="118" xr:uid="{00000000-0005-0000-0000-00009B000000}"/>
    <cellStyle name="桁区切り_08-00 NET Summary" xfId="119" xr:uid="{00000000-0005-0000-0000-00009C000000}"/>
    <cellStyle name="標準_(A1)BOQ " xfId="120" xr:uid="{00000000-0005-0000-0000-00009D000000}"/>
    <cellStyle name="貨幣 [0]_00Q3902REV.1" xfId="121" xr:uid="{00000000-0005-0000-0000-00009E000000}"/>
    <cellStyle name="貨幣[0]_BRE" xfId="122" xr:uid="{00000000-0005-0000-0000-00009F000000}"/>
    <cellStyle name="貨幣_00Q3902REV.1" xfId="123" xr:uid="{00000000-0005-0000-0000-0000A0000000}"/>
    <cellStyle name="非表示" xfId="124" xr:uid="{00000000-0005-0000-0000-0000A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9"/>
  <sheetViews>
    <sheetView tabSelected="1" view="pageBreakPreview" zoomScaleNormal="100" zoomScaleSheetLayoutView="100" workbookViewId="0"/>
  </sheetViews>
  <sheetFormatPr defaultColWidth="9.1796875" defaultRowHeight="10"/>
  <cols>
    <col min="1" max="16384" width="9.1796875" style="2"/>
  </cols>
  <sheetData>
    <row r="1" spans="1:5" ht="10.5">
      <c r="A1" s="31"/>
      <c r="C1" s="11" t="s">
        <v>28</v>
      </c>
    </row>
    <row r="2" spans="1:5" ht="10.5">
      <c r="C2" s="1" t="s">
        <v>118</v>
      </c>
    </row>
    <row r="6" spans="1:5" ht="10.5">
      <c r="C6" s="14" t="s">
        <v>12</v>
      </c>
      <c r="E6" s="2" t="s">
        <v>13</v>
      </c>
    </row>
    <row r="7" spans="1:5">
      <c r="C7" s="15"/>
    </row>
    <row r="8" spans="1:5" ht="10.5">
      <c r="C8" s="19" t="s">
        <v>16</v>
      </c>
    </row>
    <row r="9" spans="1:5" ht="5.15" customHeight="1">
      <c r="C9" s="19"/>
    </row>
    <row r="10" spans="1:5" ht="10.5">
      <c r="C10" s="12">
        <v>1</v>
      </c>
      <c r="E10" s="13" t="s">
        <v>119</v>
      </c>
    </row>
    <row r="11" spans="1:5" ht="10.5">
      <c r="C11" s="12"/>
    </row>
    <row r="12" spans="1:5" ht="10.5">
      <c r="C12" s="12">
        <v>2</v>
      </c>
      <c r="E12" s="13" t="s">
        <v>120</v>
      </c>
    </row>
    <row r="13" spans="1:5" ht="10.5">
      <c r="C13" s="12"/>
    </row>
    <row r="14" spans="1:5" ht="10.5">
      <c r="C14" s="12">
        <v>3</v>
      </c>
      <c r="E14" s="13" t="s">
        <v>121</v>
      </c>
    </row>
    <row r="15" spans="1:5" ht="10.5">
      <c r="C15" s="12"/>
    </row>
    <row r="16" spans="1:5" ht="10.5">
      <c r="C16" s="12">
        <v>4</v>
      </c>
      <c r="E16" s="13" t="s">
        <v>30</v>
      </c>
    </row>
    <row r="17" spans="3:5" ht="10.5">
      <c r="C17" s="12"/>
    </row>
    <row r="18" spans="3:5" ht="10.5">
      <c r="C18" s="12">
        <v>5</v>
      </c>
      <c r="E18" s="13" t="s">
        <v>52</v>
      </c>
    </row>
    <row r="19" spans="3:5" ht="10.5">
      <c r="C19" s="12"/>
    </row>
    <row r="21" spans="3:5" ht="10.5">
      <c r="C21" s="19" t="s">
        <v>17</v>
      </c>
    </row>
    <row r="22" spans="3:5" ht="5.15" customHeight="1"/>
    <row r="23" spans="3:5" ht="10.5">
      <c r="C23" s="12">
        <v>6</v>
      </c>
      <c r="E23" s="13" t="s">
        <v>18</v>
      </c>
    </row>
    <row r="133" spans="3:7">
      <c r="C133" s="357"/>
      <c r="D133" s="357"/>
      <c r="E133" s="357"/>
      <c r="F133" s="357"/>
      <c r="G133" s="357"/>
    </row>
    <row r="159" spans="3:7">
      <c r="C159" s="364"/>
      <c r="D159" s="364"/>
      <c r="E159" s="364"/>
      <c r="F159" s="364"/>
      <c r="G159" s="364"/>
    </row>
  </sheetData>
  <phoneticPr fontId="4" type="noConversion"/>
  <hyperlinks>
    <hyperlink ref="E10" location="'Trends file-1'!A3" display="Consolidated Statements of Operations" xr:uid="{00000000-0004-0000-0000-000000000000}"/>
    <hyperlink ref="E12" location="'Trends file-2 '!A3" display="Consolidated Balance Sheet as per Indian Accounting Standards (Ind-AS)" xr:uid="{00000000-0004-0000-0000-000001000000}"/>
    <hyperlink ref="E14" location="'Trends file-3'!A3" display="Consolidated summarised Statement of Operations and Segmental Information " xr:uid="{00000000-0004-0000-0000-000002000000}"/>
    <hyperlink ref="E18" location="'Trends file-5-SCH'!A3" display="Schedules to Consolidated Statement of Operations " xr:uid="{00000000-0004-0000-0000-000003000000}"/>
    <hyperlink ref="E23" location="'Trends file-6-Ops'!A3" display="Operational Performance" xr:uid="{00000000-0004-0000-0000-000004000000}"/>
    <hyperlink ref="E16" location="'Trends file-4'!A3" display="Consolidated Summarised Statement of Operations (net of inter segment eliminations)" xr:uid="{00000000-0004-0000-0000-000005000000}"/>
  </hyperlinks>
  <pageMargins left="0.25" right="0" top="1" bottom="1" header="0.5" footer="0.5"/>
  <pageSetup paperSize="9" scale="85" orientation="portrait" horizontalDpi="300" verticalDpi="300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47"/>
  <sheetViews>
    <sheetView showGridLines="0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ColWidth="9.1796875" defaultRowHeight="10"/>
  <cols>
    <col min="1" max="1" width="6.54296875" style="35" customWidth="1"/>
    <col min="2" max="2" width="56" style="35" customWidth="1"/>
    <col min="3" max="5" width="8.7265625" style="35" customWidth="1"/>
    <col min="6" max="6" width="8.7265625" style="39" customWidth="1"/>
    <col min="7" max="7" width="8.7265625" style="38" customWidth="1"/>
    <col min="8" max="8" width="2" style="35" customWidth="1"/>
    <col min="9" max="10" width="0" style="35" hidden="1" customWidth="1"/>
    <col min="11" max="11" width="9.1796875" style="35"/>
    <col min="12" max="19" width="9.1796875" style="35" customWidth="1"/>
    <col min="20" max="20" width="9.1796875" style="35"/>
    <col min="21" max="31" width="9.1796875" style="35" customWidth="1"/>
    <col min="32" max="32" width="9.1796875" style="407" customWidth="1"/>
    <col min="33" max="16384" width="9.1796875" style="35"/>
  </cols>
  <sheetData>
    <row r="1" spans="1:32" ht="10.5">
      <c r="A1" s="190" t="s">
        <v>13</v>
      </c>
      <c r="B1" s="34" t="s">
        <v>32</v>
      </c>
      <c r="C1" s="34"/>
      <c r="D1" s="34"/>
      <c r="E1" s="34"/>
    </row>
    <row r="2" spans="1:32" ht="10.5">
      <c r="F2" s="34"/>
      <c r="G2" s="34"/>
    </row>
    <row r="3" spans="1:32" ht="10.5">
      <c r="A3" s="260">
        <v>1</v>
      </c>
      <c r="B3" s="34" t="s">
        <v>160</v>
      </c>
      <c r="C3" s="34"/>
      <c r="D3" s="34"/>
      <c r="E3" s="34"/>
      <c r="F3" s="34"/>
      <c r="G3" s="34"/>
    </row>
    <row r="4" spans="1:32" ht="10.5">
      <c r="A4" s="261"/>
      <c r="B4" s="34"/>
      <c r="C4" s="34"/>
      <c r="D4" s="34"/>
      <c r="E4" s="34"/>
      <c r="F4" s="34"/>
      <c r="G4" s="34"/>
    </row>
    <row r="5" spans="1:32" ht="10.5">
      <c r="A5" s="260">
        <f>A3+0.1</f>
        <v>1.1000000000000001</v>
      </c>
      <c r="B5" s="34" t="s">
        <v>195</v>
      </c>
      <c r="C5" s="34"/>
      <c r="D5" s="34"/>
      <c r="E5" s="34"/>
      <c r="F5" s="34"/>
      <c r="G5" s="34"/>
    </row>
    <row r="6" spans="1:32">
      <c r="A6" s="73"/>
      <c r="F6" s="36"/>
      <c r="G6" s="175" t="s">
        <v>159</v>
      </c>
    </row>
    <row r="7" spans="1:32" ht="12.75" customHeight="1">
      <c r="A7" s="73"/>
      <c r="B7" s="500" t="s">
        <v>0</v>
      </c>
      <c r="C7" s="504" t="s">
        <v>1</v>
      </c>
      <c r="D7" s="505"/>
      <c r="E7" s="505"/>
      <c r="F7" s="505"/>
      <c r="G7" s="506"/>
    </row>
    <row r="8" spans="1:32" ht="11.25" customHeight="1">
      <c r="A8" s="73"/>
      <c r="B8" s="500"/>
      <c r="C8" s="502">
        <v>46112</v>
      </c>
      <c r="D8" s="502">
        <v>46022</v>
      </c>
      <c r="E8" s="502">
        <v>45930</v>
      </c>
      <c r="F8" s="502">
        <v>45838</v>
      </c>
      <c r="G8" s="502">
        <v>45747</v>
      </c>
    </row>
    <row r="9" spans="1:32" ht="11.25" customHeight="1">
      <c r="A9" s="73"/>
      <c r="B9" s="501"/>
      <c r="C9" s="503"/>
      <c r="D9" s="503"/>
      <c r="E9" s="503"/>
      <c r="F9" s="503"/>
      <c r="G9" s="503"/>
    </row>
    <row r="10" spans="1:32" ht="10.5">
      <c r="A10" s="192"/>
      <c r="B10" s="202" t="s">
        <v>126</v>
      </c>
      <c r="C10" s="127"/>
      <c r="D10" s="174"/>
      <c r="E10" s="127"/>
      <c r="F10" s="174"/>
      <c r="G10" s="127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</row>
    <row r="11" spans="1:32">
      <c r="A11" s="192"/>
      <c r="B11" s="36" t="s">
        <v>207</v>
      </c>
      <c r="C11" s="208">
        <v>553832</v>
      </c>
      <c r="D11" s="217">
        <v>539816</v>
      </c>
      <c r="E11" s="208">
        <v>521454</v>
      </c>
      <c r="F11" s="217">
        <v>494626</v>
      </c>
      <c r="G11" s="208">
        <v>478762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394"/>
      <c r="V11" s="394"/>
      <c r="W11" s="394"/>
      <c r="X11" s="394"/>
      <c r="Y11" s="491"/>
      <c r="Z11" s="394"/>
    </row>
    <row r="12" spans="1:32">
      <c r="A12" s="192"/>
      <c r="B12" s="36" t="s">
        <v>193</v>
      </c>
      <c r="C12" s="208">
        <v>8785</v>
      </c>
      <c r="D12" s="217">
        <v>7023</v>
      </c>
      <c r="E12" s="208">
        <v>7277</v>
      </c>
      <c r="F12" s="217">
        <v>5088</v>
      </c>
      <c r="G12" s="208">
        <v>4858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394"/>
      <c r="V12" s="394"/>
      <c r="W12" s="394"/>
      <c r="X12" s="394"/>
      <c r="Y12" s="491"/>
      <c r="Z12" s="394"/>
    </row>
    <row r="13" spans="1:32" s="37" customFormat="1" ht="10.5" collapsed="1">
      <c r="A13" s="192"/>
      <c r="B13" s="203" t="s">
        <v>208</v>
      </c>
      <c r="C13" s="209">
        <v>562617</v>
      </c>
      <c r="D13" s="218">
        <v>546839</v>
      </c>
      <c r="E13" s="209">
        <v>528731</v>
      </c>
      <c r="F13" s="218">
        <v>499714</v>
      </c>
      <c r="G13" s="209">
        <v>483620</v>
      </c>
      <c r="I13" s="63"/>
      <c r="J13" s="242"/>
      <c r="K13" s="242"/>
      <c r="L13" s="62"/>
      <c r="M13" s="62"/>
      <c r="N13" s="62"/>
      <c r="O13" s="62"/>
      <c r="P13" s="62"/>
      <c r="Q13" s="62"/>
      <c r="R13" s="62"/>
      <c r="S13" s="62"/>
      <c r="T13" s="242"/>
      <c r="U13" s="393"/>
      <c r="V13" s="393"/>
      <c r="W13" s="393"/>
      <c r="X13" s="393"/>
      <c r="Y13" s="492"/>
      <c r="Z13" s="393"/>
      <c r="AA13" s="393"/>
      <c r="AB13" s="393"/>
      <c r="AC13" s="393"/>
      <c r="AD13" s="393"/>
      <c r="AF13" s="224"/>
    </row>
    <row r="14" spans="1:32" ht="10.5">
      <c r="A14" s="192"/>
      <c r="B14" s="202" t="s">
        <v>127</v>
      </c>
      <c r="C14" s="208"/>
      <c r="D14" s="217"/>
      <c r="E14" s="208"/>
      <c r="F14" s="217"/>
      <c r="G14" s="208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394"/>
      <c r="V14" s="394"/>
      <c r="W14" s="394"/>
      <c r="X14" s="394"/>
      <c r="Y14" s="491"/>
      <c r="Z14" s="394"/>
    </row>
    <row r="15" spans="1:32">
      <c r="A15" s="192"/>
      <c r="B15" s="204" t="s">
        <v>129</v>
      </c>
      <c r="C15" s="208">
        <v>102080</v>
      </c>
      <c r="D15" s="217">
        <v>98786</v>
      </c>
      <c r="E15" s="208">
        <v>101178</v>
      </c>
      <c r="F15" s="217">
        <v>95456</v>
      </c>
      <c r="G15" s="208">
        <v>91055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394"/>
      <c r="V15" s="394"/>
      <c r="W15" s="394"/>
      <c r="X15" s="394"/>
      <c r="Y15" s="491"/>
      <c r="Z15" s="394"/>
    </row>
    <row r="16" spans="1:32">
      <c r="A16" s="192"/>
      <c r="B16" s="204" t="s">
        <v>128</v>
      </c>
      <c r="C16" s="208">
        <v>14939</v>
      </c>
      <c r="D16" s="217">
        <v>14691</v>
      </c>
      <c r="E16" s="208">
        <v>13215</v>
      </c>
      <c r="F16" s="217">
        <v>12571</v>
      </c>
      <c r="G16" s="208">
        <v>14782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394"/>
      <c r="V16" s="394"/>
      <c r="W16" s="394"/>
      <c r="X16" s="394"/>
      <c r="Y16" s="491"/>
      <c r="Z16" s="394"/>
    </row>
    <row r="17" spans="1:32">
      <c r="A17" s="192"/>
      <c r="B17" s="204" t="s">
        <v>194</v>
      </c>
      <c r="C17" s="208">
        <v>39818</v>
      </c>
      <c r="D17" s="217">
        <v>38462</v>
      </c>
      <c r="E17" s="208">
        <v>38249</v>
      </c>
      <c r="F17" s="217">
        <v>37200</v>
      </c>
      <c r="G17" s="208">
        <v>36370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394"/>
      <c r="V17" s="394"/>
      <c r="W17" s="394"/>
      <c r="X17" s="394"/>
      <c r="Y17" s="491"/>
      <c r="Z17" s="394"/>
    </row>
    <row r="18" spans="1:32" collapsed="1">
      <c r="A18" s="192"/>
      <c r="B18" s="204" t="s">
        <v>154</v>
      </c>
      <c r="C18" s="208">
        <v>20281</v>
      </c>
      <c r="D18" s="217">
        <v>19581</v>
      </c>
      <c r="E18" s="208">
        <v>18571</v>
      </c>
      <c r="F18" s="217">
        <v>17380</v>
      </c>
      <c r="G18" s="208">
        <v>18312.8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394"/>
      <c r="V18" s="394"/>
      <c r="W18" s="394"/>
      <c r="X18" s="394"/>
      <c r="Y18" s="491"/>
      <c r="Z18" s="394"/>
    </row>
    <row r="19" spans="1:32">
      <c r="A19" s="192"/>
      <c r="B19" s="204" t="s">
        <v>165</v>
      </c>
      <c r="C19" s="208">
        <v>35321</v>
      </c>
      <c r="D19" s="217">
        <v>34269</v>
      </c>
      <c r="E19" s="208">
        <v>31824</v>
      </c>
      <c r="F19" s="217">
        <v>29659</v>
      </c>
      <c r="G19" s="208">
        <v>29359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394"/>
      <c r="V19" s="394"/>
      <c r="W19" s="394"/>
      <c r="X19" s="394"/>
      <c r="Y19" s="491"/>
      <c r="Z19" s="394"/>
    </row>
    <row r="20" spans="1:32">
      <c r="A20" s="192"/>
      <c r="B20" s="204" t="s">
        <v>108</v>
      </c>
      <c r="C20" s="208">
        <v>26477</v>
      </c>
      <c r="D20" s="217">
        <v>26199.037977</v>
      </c>
      <c r="E20" s="208">
        <v>22802.962023</v>
      </c>
      <c r="F20" s="217">
        <v>23973</v>
      </c>
      <c r="G20" s="208">
        <v>18795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394"/>
      <c r="V20" s="394"/>
      <c r="W20" s="394"/>
      <c r="X20" s="394"/>
      <c r="Y20" s="491"/>
      <c r="Z20" s="394"/>
    </row>
    <row r="21" spans="1:32" s="198" customFormat="1" ht="5.15" customHeight="1">
      <c r="A21" s="192"/>
      <c r="B21" s="194"/>
      <c r="C21" s="208"/>
      <c r="D21" s="217"/>
      <c r="E21" s="208"/>
      <c r="F21" s="217"/>
      <c r="G21" s="208"/>
      <c r="H21" s="35"/>
      <c r="I21" s="212"/>
      <c r="J21" s="213"/>
      <c r="L21" s="62"/>
      <c r="M21" s="62"/>
      <c r="N21" s="62"/>
      <c r="O21" s="62"/>
      <c r="P21" s="62"/>
      <c r="Q21" s="62"/>
      <c r="R21" s="62"/>
      <c r="S21" s="62"/>
      <c r="U21" s="394"/>
      <c r="V21" s="394"/>
      <c r="W21" s="394"/>
      <c r="X21" s="394"/>
      <c r="Y21" s="491"/>
      <c r="Z21" s="395"/>
      <c r="AF21" s="407"/>
    </row>
    <row r="22" spans="1:32" s="37" customFormat="1" ht="10.5">
      <c r="A22" s="192"/>
      <c r="B22" s="206" t="s">
        <v>208</v>
      </c>
      <c r="C22" s="209">
        <v>238916</v>
      </c>
      <c r="D22" s="218">
        <v>231988.037977</v>
      </c>
      <c r="E22" s="209">
        <v>225839.962023</v>
      </c>
      <c r="F22" s="218">
        <v>216239</v>
      </c>
      <c r="G22" s="209">
        <v>208673.9</v>
      </c>
      <c r="I22" s="63"/>
      <c r="J22" s="63"/>
      <c r="K22" s="63"/>
      <c r="L22" s="62"/>
      <c r="M22" s="62"/>
      <c r="N22" s="62"/>
      <c r="O22" s="62"/>
      <c r="P22" s="62"/>
      <c r="Q22" s="62"/>
      <c r="R22" s="62"/>
      <c r="S22" s="62"/>
      <c r="T22" s="63"/>
      <c r="U22" s="394"/>
      <c r="V22" s="394"/>
      <c r="W22" s="394"/>
      <c r="X22" s="394"/>
      <c r="Y22" s="491"/>
      <c r="Z22" s="393"/>
      <c r="AA22" s="393"/>
      <c r="AB22" s="393"/>
      <c r="AC22" s="393"/>
      <c r="AD22" s="393"/>
      <c r="AF22" s="407"/>
    </row>
    <row r="23" spans="1:32" s="198" customFormat="1" ht="5.15" customHeight="1">
      <c r="A23" s="192"/>
      <c r="B23" s="194"/>
      <c r="C23" s="208"/>
      <c r="D23" s="217"/>
      <c r="E23" s="208"/>
      <c r="F23" s="217"/>
      <c r="G23" s="208"/>
      <c r="H23" s="35"/>
      <c r="I23" s="212"/>
      <c r="J23" s="213"/>
      <c r="L23" s="62"/>
      <c r="M23" s="62"/>
      <c r="N23" s="62"/>
      <c r="O23" s="62"/>
      <c r="P23" s="62"/>
      <c r="Q23" s="62"/>
      <c r="R23" s="62"/>
      <c r="S23" s="62"/>
      <c r="U23" s="394"/>
      <c r="V23" s="394"/>
      <c r="W23" s="394"/>
      <c r="X23" s="394"/>
      <c r="Y23" s="491"/>
      <c r="Z23" s="395"/>
      <c r="AF23" s="407"/>
    </row>
    <row r="24" spans="1:32" s="412" customFormat="1" ht="33" customHeight="1" collapsed="1">
      <c r="A24" s="411"/>
      <c r="B24" s="462" t="s">
        <v>296</v>
      </c>
      <c r="C24" s="209">
        <v>323701</v>
      </c>
      <c r="D24" s="218">
        <v>314850.962023</v>
      </c>
      <c r="E24" s="209">
        <v>302891.037977</v>
      </c>
      <c r="F24" s="218">
        <v>283475</v>
      </c>
      <c r="G24" s="209">
        <v>274946.09999999998</v>
      </c>
      <c r="I24" s="413"/>
      <c r="J24" s="413"/>
      <c r="K24" s="472"/>
      <c r="L24" s="62"/>
      <c r="M24" s="62"/>
      <c r="N24" s="62"/>
      <c r="O24" s="62"/>
      <c r="P24" s="62"/>
      <c r="Q24" s="62"/>
      <c r="R24" s="62"/>
      <c r="S24" s="62"/>
      <c r="T24" s="413"/>
      <c r="U24" s="394"/>
      <c r="V24" s="394"/>
      <c r="W24" s="394"/>
      <c r="X24" s="394"/>
      <c r="Y24" s="491"/>
      <c r="Z24" s="414"/>
      <c r="AA24" s="414"/>
      <c r="AB24" s="414"/>
      <c r="AC24" s="414"/>
      <c r="AD24" s="414"/>
      <c r="AF24" s="407"/>
    </row>
    <row r="25" spans="1:32" collapsed="1">
      <c r="A25" s="192"/>
      <c r="B25" s="204" t="s">
        <v>155</v>
      </c>
      <c r="C25" s="208">
        <v>136435</v>
      </c>
      <c r="D25" s="217">
        <v>134201</v>
      </c>
      <c r="E25" s="208">
        <v>131821</v>
      </c>
      <c r="F25" s="217">
        <v>124651</v>
      </c>
      <c r="G25" s="208">
        <v>123260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394"/>
      <c r="V25" s="394"/>
      <c r="W25" s="394"/>
      <c r="X25" s="394"/>
      <c r="Y25" s="491"/>
      <c r="Z25" s="394"/>
    </row>
    <row r="26" spans="1:32" s="37" customFormat="1" ht="10.5">
      <c r="A26" s="192"/>
      <c r="B26" s="205" t="s">
        <v>63</v>
      </c>
      <c r="C26" s="208">
        <v>56056</v>
      </c>
      <c r="D26" s="217">
        <v>56232</v>
      </c>
      <c r="E26" s="208">
        <v>48657</v>
      </c>
      <c r="F26" s="217">
        <v>54608</v>
      </c>
      <c r="G26" s="208">
        <v>55023</v>
      </c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94"/>
      <c r="V26" s="394"/>
      <c r="W26" s="394"/>
      <c r="X26" s="394"/>
      <c r="Y26" s="491"/>
      <c r="Z26" s="393"/>
      <c r="AF26" s="407"/>
    </row>
    <row r="27" spans="1:32" collapsed="1">
      <c r="A27" s="192"/>
      <c r="B27" s="205" t="s">
        <v>166</v>
      </c>
      <c r="C27" s="208">
        <v>-844</v>
      </c>
      <c r="D27" s="217">
        <v>-1163</v>
      </c>
      <c r="E27" s="208">
        <v>-810</v>
      </c>
      <c r="F27" s="217">
        <v>-828</v>
      </c>
      <c r="G27" s="208">
        <v>-577</v>
      </c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394"/>
      <c r="V27" s="394"/>
      <c r="W27" s="394"/>
      <c r="X27" s="394"/>
      <c r="Y27" s="491"/>
      <c r="Z27" s="394"/>
    </row>
    <row r="28" spans="1:32" s="198" customFormat="1" ht="5.15" customHeight="1" collapsed="1">
      <c r="A28" s="192"/>
      <c r="B28" s="194"/>
      <c r="C28" s="208"/>
      <c r="D28" s="217"/>
      <c r="E28" s="208"/>
      <c r="F28" s="217"/>
      <c r="G28" s="208"/>
      <c r="H28" s="35"/>
      <c r="I28" s="212"/>
      <c r="J28" s="213"/>
      <c r="L28" s="62"/>
      <c r="M28" s="62"/>
      <c r="N28" s="62"/>
      <c r="O28" s="62"/>
      <c r="P28" s="62"/>
      <c r="Q28" s="62"/>
      <c r="R28" s="62"/>
      <c r="S28" s="62"/>
      <c r="U28" s="394"/>
      <c r="V28" s="394"/>
      <c r="W28" s="394"/>
      <c r="X28" s="394"/>
      <c r="Y28" s="491"/>
      <c r="Z28" s="395"/>
      <c r="AF28" s="407"/>
    </row>
    <row r="29" spans="1:32" s="37" customFormat="1" ht="10.5">
      <c r="A29" s="192"/>
      <c r="B29" s="202" t="s">
        <v>130</v>
      </c>
      <c r="C29" s="209">
        <v>132054</v>
      </c>
      <c r="D29" s="218">
        <v>125580.962023</v>
      </c>
      <c r="E29" s="209">
        <v>123223.037977</v>
      </c>
      <c r="F29" s="218">
        <v>105044</v>
      </c>
      <c r="G29" s="209">
        <v>97240</v>
      </c>
      <c r="I29" s="63"/>
      <c r="J29" s="63"/>
      <c r="K29" s="63"/>
      <c r="L29" s="62"/>
      <c r="M29" s="62"/>
      <c r="N29" s="62"/>
      <c r="O29" s="62"/>
      <c r="P29" s="62"/>
      <c r="Q29" s="62"/>
      <c r="R29" s="62"/>
      <c r="S29" s="62"/>
      <c r="T29" s="63"/>
      <c r="U29" s="394"/>
      <c r="V29" s="394"/>
      <c r="W29" s="394"/>
      <c r="X29" s="394"/>
      <c r="Y29" s="491"/>
      <c r="Z29" s="393"/>
      <c r="AA29" s="393"/>
      <c r="AB29" s="393"/>
      <c r="AC29" s="393"/>
      <c r="AD29" s="393"/>
      <c r="AF29" s="407"/>
    </row>
    <row r="30" spans="1:32" s="198" customFormat="1" ht="5.15" customHeight="1">
      <c r="A30" s="192"/>
      <c r="B30" s="194"/>
      <c r="C30" s="208"/>
      <c r="D30" s="217"/>
      <c r="E30" s="208"/>
      <c r="F30" s="217"/>
      <c r="G30" s="208"/>
      <c r="H30" s="35"/>
      <c r="I30" s="212"/>
      <c r="J30" s="213"/>
      <c r="L30" s="62"/>
      <c r="M30" s="62"/>
      <c r="N30" s="62"/>
      <c r="O30" s="62"/>
      <c r="P30" s="62"/>
      <c r="Q30" s="62"/>
      <c r="R30" s="62"/>
      <c r="S30" s="62"/>
      <c r="U30" s="394"/>
      <c r="V30" s="394"/>
      <c r="W30" s="394"/>
      <c r="X30" s="394"/>
      <c r="Y30" s="491"/>
      <c r="Z30" s="395"/>
      <c r="AF30" s="407"/>
    </row>
    <row r="31" spans="1:32" collapsed="1">
      <c r="A31" s="192"/>
      <c r="B31" s="204" t="s">
        <v>131</v>
      </c>
      <c r="C31" s="208">
        <v>31607</v>
      </c>
      <c r="D31" s="217">
        <v>2568</v>
      </c>
      <c r="E31" s="208">
        <v>0</v>
      </c>
      <c r="F31" s="217">
        <v>0</v>
      </c>
      <c r="G31" s="208">
        <v>1401</v>
      </c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394"/>
      <c r="V31" s="394"/>
      <c r="W31" s="394"/>
      <c r="X31" s="394"/>
      <c r="Y31" s="491"/>
      <c r="Z31" s="394"/>
    </row>
    <row r="32" spans="1:32" s="198" customFormat="1" ht="5.15" customHeight="1">
      <c r="A32" s="192"/>
      <c r="B32" s="194"/>
      <c r="C32" s="208"/>
      <c r="D32" s="217"/>
      <c r="E32" s="208"/>
      <c r="F32" s="217"/>
      <c r="G32" s="208"/>
      <c r="H32" s="35"/>
      <c r="I32" s="212"/>
      <c r="J32" s="213"/>
      <c r="L32" s="62"/>
      <c r="M32" s="62"/>
      <c r="N32" s="62"/>
      <c r="O32" s="62"/>
      <c r="P32" s="62"/>
      <c r="Q32" s="62"/>
      <c r="R32" s="62"/>
      <c r="S32" s="62"/>
      <c r="U32" s="394"/>
      <c r="V32" s="394"/>
      <c r="W32" s="394"/>
      <c r="X32" s="394"/>
      <c r="Y32" s="491"/>
      <c r="Z32" s="395"/>
      <c r="AF32" s="407"/>
    </row>
    <row r="33" spans="1:32" s="37" customFormat="1" ht="11.25" customHeight="1" collapsed="1">
      <c r="A33" s="192"/>
      <c r="B33" s="202" t="s">
        <v>59</v>
      </c>
      <c r="C33" s="209">
        <v>100447</v>
      </c>
      <c r="D33" s="224">
        <v>123012.962023</v>
      </c>
      <c r="E33" s="209">
        <v>123223.037977</v>
      </c>
      <c r="F33" s="224">
        <v>105044</v>
      </c>
      <c r="G33" s="209">
        <v>95839</v>
      </c>
      <c r="L33" s="62"/>
      <c r="M33" s="62"/>
      <c r="N33" s="62"/>
      <c r="O33" s="62"/>
      <c r="P33" s="62"/>
      <c r="Q33" s="62"/>
      <c r="R33" s="62"/>
      <c r="S33" s="62"/>
      <c r="U33" s="394"/>
      <c r="V33" s="394"/>
      <c r="W33" s="394"/>
      <c r="X33" s="394"/>
      <c r="Y33" s="491"/>
      <c r="Z33" s="393"/>
      <c r="AA33" s="393"/>
      <c r="AB33" s="393"/>
      <c r="AC33" s="393"/>
      <c r="AD33" s="393"/>
      <c r="AF33" s="407"/>
    </row>
    <row r="34" spans="1:32" s="198" customFormat="1" ht="5.15" customHeight="1">
      <c r="A34" s="192"/>
      <c r="B34" s="194"/>
      <c r="C34" s="208"/>
      <c r="D34" s="217"/>
      <c r="E34" s="208"/>
      <c r="F34" s="217"/>
      <c r="G34" s="208"/>
      <c r="H34" s="35"/>
      <c r="I34" s="212"/>
      <c r="J34" s="213"/>
      <c r="L34" s="62"/>
      <c r="M34" s="62"/>
      <c r="N34" s="62"/>
      <c r="O34" s="62"/>
      <c r="P34" s="62"/>
      <c r="Q34" s="62"/>
      <c r="R34" s="62"/>
      <c r="S34" s="62"/>
      <c r="U34" s="394"/>
      <c r="V34" s="394"/>
      <c r="W34" s="394"/>
      <c r="X34" s="394"/>
      <c r="Y34" s="491"/>
      <c r="Z34" s="395"/>
      <c r="AF34" s="407"/>
    </row>
    <row r="35" spans="1:32" ht="10.5" collapsed="1">
      <c r="A35" s="192"/>
      <c r="B35" s="202" t="s">
        <v>199</v>
      </c>
      <c r="C35" s="208"/>
      <c r="D35" s="219"/>
      <c r="E35" s="208"/>
      <c r="F35" s="220"/>
      <c r="G35" s="208"/>
      <c r="L35" s="62"/>
      <c r="M35" s="62"/>
      <c r="N35" s="62"/>
      <c r="O35" s="62"/>
      <c r="P35" s="62"/>
      <c r="Q35" s="62"/>
      <c r="R35" s="62"/>
      <c r="S35" s="62"/>
      <c r="U35" s="394"/>
      <c r="V35" s="394"/>
      <c r="W35" s="394"/>
      <c r="X35" s="394"/>
      <c r="Y35" s="491"/>
      <c r="Z35" s="394"/>
    </row>
    <row r="36" spans="1:32">
      <c r="A36" s="192"/>
      <c r="B36" s="207" t="s">
        <v>132</v>
      </c>
      <c r="C36" s="208">
        <v>21488</v>
      </c>
      <c r="D36" s="219">
        <v>20153</v>
      </c>
      <c r="E36" s="208">
        <v>18514</v>
      </c>
      <c r="F36" s="220">
        <v>18657</v>
      </c>
      <c r="G36" s="208">
        <v>13411</v>
      </c>
      <c r="L36" s="62"/>
      <c r="M36" s="62"/>
      <c r="N36" s="62"/>
      <c r="O36" s="62"/>
      <c r="P36" s="62"/>
      <c r="Q36" s="62"/>
      <c r="R36" s="62"/>
      <c r="S36" s="62"/>
      <c r="U36" s="394"/>
      <c r="V36" s="394"/>
      <c r="W36" s="394"/>
      <c r="X36" s="394"/>
      <c r="Y36" s="491"/>
      <c r="Z36" s="394"/>
    </row>
    <row r="37" spans="1:32">
      <c r="A37" s="192"/>
      <c r="B37" s="207" t="s">
        <v>200</v>
      </c>
      <c r="C37" s="208">
        <v>-13515</v>
      </c>
      <c r="D37" s="219">
        <v>17832</v>
      </c>
      <c r="E37" s="208">
        <v>18201</v>
      </c>
      <c r="F37" s="220">
        <v>12169</v>
      </c>
      <c r="G37" s="208">
        <v>-42330</v>
      </c>
      <c r="L37" s="62"/>
      <c r="M37" s="62"/>
      <c r="N37" s="62"/>
      <c r="O37" s="62"/>
      <c r="P37" s="62"/>
      <c r="Q37" s="62"/>
      <c r="R37" s="62"/>
      <c r="S37" s="62"/>
      <c r="U37" s="394"/>
      <c r="V37" s="394"/>
      <c r="W37" s="394"/>
      <c r="X37" s="394"/>
      <c r="Y37" s="491"/>
      <c r="Z37" s="394"/>
    </row>
    <row r="38" spans="1:32" s="198" customFormat="1" ht="5.15" customHeight="1">
      <c r="A38" s="192"/>
      <c r="B38" s="194"/>
      <c r="C38" s="208"/>
      <c r="D38" s="217"/>
      <c r="E38" s="208"/>
      <c r="F38" s="217"/>
      <c r="G38" s="208"/>
      <c r="H38" s="35"/>
      <c r="I38" s="212"/>
      <c r="J38" s="213"/>
      <c r="L38" s="62"/>
      <c r="M38" s="62"/>
      <c r="N38" s="62"/>
      <c r="O38" s="62"/>
      <c r="P38" s="62"/>
      <c r="Q38" s="62"/>
      <c r="R38" s="62"/>
      <c r="S38" s="62"/>
      <c r="U38" s="394"/>
      <c r="V38" s="394"/>
      <c r="W38" s="394"/>
      <c r="X38" s="394"/>
      <c r="Y38" s="491"/>
      <c r="Z38" s="395"/>
      <c r="AF38" s="407"/>
    </row>
    <row r="39" spans="1:32" s="37" customFormat="1" ht="10.5" collapsed="1">
      <c r="A39" s="192"/>
      <c r="B39" s="202" t="s">
        <v>110</v>
      </c>
      <c r="C39" s="209">
        <v>92474</v>
      </c>
      <c r="D39" s="221">
        <v>85027.962023</v>
      </c>
      <c r="E39" s="209">
        <v>86508.037977</v>
      </c>
      <c r="F39" s="222">
        <v>74218</v>
      </c>
      <c r="G39" s="209">
        <v>124758</v>
      </c>
      <c r="L39" s="62"/>
      <c r="M39" s="62"/>
      <c r="N39" s="62"/>
      <c r="O39" s="62"/>
      <c r="P39" s="62"/>
      <c r="Q39" s="62"/>
      <c r="R39" s="62"/>
      <c r="S39" s="62"/>
      <c r="U39" s="394"/>
      <c r="V39" s="394"/>
      <c r="W39" s="394"/>
      <c r="X39" s="394"/>
      <c r="Y39" s="491"/>
      <c r="Z39" s="393"/>
      <c r="AA39" s="393"/>
      <c r="AB39" s="393"/>
      <c r="AC39" s="393"/>
      <c r="AD39" s="393"/>
      <c r="AF39" s="407"/>
    </row>
    <row r="40" spans="1:32" s="37" customFormat="1" ht="4.5" customHeight="1">
      <c r="A40" s="192"/>
      <c r="B40" s="202"/>
      <c r="C40" s="209"/>
      <c r="D40" s="221"/>
      <c r="E40" s="209"/>
      <c r="F40" s="222"/>
      <c r="G40" s="209"/>
      <c r="L40" s="62"/>
      <c r="M40" s="62"/>
      <c r="N40" s="62"/>
      <c r="O40" s="62"/>
      <c r="P40" s="62"/>
      <c r="Q40" s="62"/>
      <c r="R40" s="62"/>
      <c r="S40" s="62"/>
      <c r="U40" s="394"/>
      <c r="V40" s="394"/>
      <c r="W40" s="394"/>
      <c r="X40" s="394"/>
      <c r="Y40" s="491"/>
      <c r="Z40" s="393"/>
      <c r="AF40" s="407"/>
    </row>
    <row r="41" spans="1:32" s="37" customFormat="1" ht="10.5">
      <c r="A41" s="192"/>
      <c r="B41" s="389" t="s">
        <v>266</v>
      </c>
      <c r="C41" s="209">
        <v>92474</v>
      </c>
      <c r="D41" s="221">
        <v>85027.962023</v>
      </c>
      <c r="E41" s="209">
        <v>86508.037977</v>
      </c>
      <c r="F41" s="222">
        <v>74218</v>
      </c>
      <c r="G41" s="209">
        <v>124758</v>
      </c>
      <c r="L41" s="62"/>
      <c r="M41" s="62"/>
      <c r="N41" s="62"/>
      <c r="O41" s="62"/>
      <c r="P41" s="62"/>
      <c r="Q41" s="62"/>
      <c r="R41" s="62"/>
      <c r="S41" s="62"/>
      <c r="U41" s="394"/>
      <c r="V41" s="394"/>
      <c r="W41" s="394"/>
      <c r="X41" s="394"/>
      <c r="Y41" s="491"/>
      <c r="Z41" s="393"/>
      <c r="AA41" s="393"/>
      <c r="AB41" s="393"/>
      <c r="AC41" s="393"/>
      <c r="AD41" s="393"/>
      <c r="AF41" s="407"/>
    </row>
    <row r="42" spans="1:32" s="214" customFormat="1" ht="5.15" customHeight="1">
      <c r="A42" s="198"/>
      <c r="B42" s="210"/>
      <c r="C42" s="128"/>
      <c r="D42" s="210"/>
      <c r="E42" s="211"/>
      <c r="F42" s="215"/>
      <c r="G42" s="128"/>
      <c r="H42" s="35"/>
      <c r="I42" s="215"/>
      <c r="J42" s="216"/>
      <c r="U42" s="396"/>
      <c r="V42" s="396"/>
      <c r="W42" s="396"/>
      <c r="X42" s="396"/>
      <c r="Y42" s="493"/>
      <c r="Z42" s="396"/>
      <c r="AF42" s="407"/>
    </row>
    <row r="43" spans="1:32">
      <c r="U43" s="394"/>
      <c r="V43" s="394"/>
      <c r="W43" s="394"/>
      <c r="X43" s="394"/>
      <c r="Y43" s="491"/>
      <c r="Z43" s="394"/>
    </row>
    <row r="44" spans="1:32" ht="10.5">
      <c r="A44" s="223"/>
      <c r="B44" s="37" t="s">
        <v>156</v>
      </c>
      <c r="U44" s="394"/>
      <c r="V44" s="394"/>
      <c r="W44" s="394"/>
      <c r="X44" s="394"/>
      <c r="Y44" s="491"/>
      <c r="Z44" s="394"/>
    </row>
    <row r="45" spans="1:32">
      <c r="U45" s="394"/>
      <c r="V45" s="394"/>
      <c r="W45" s="394"/>
      <c r="X45" s="394"/>
      <c r="Y45" s="491"/>
      <c r="Z45" s="394"/>
    </row>
    <row r="46" spans="1:32">
      <c r="B46" s="198"/>
      <c r="C46" s="198"/>
      <c r="D46" s="198"/>
      <c r="E46" s="244"/>
      <c r="G46" s="244" t="s">
        <v>159</v>
      </c>
      <c r="U46" s="394"/>
      <c r="V46" s="394"/>
      <c r="W46" s="394"/>
      <c r="X46" s="394"/>
      <c r="Y46" s="491"/>
      <c r="Z46" s="394"/>
    </row>
    <row r="47" spans="1:32">
      <c r="B47" s="499" t="s">
        <v>0</v>
      </c>
      <c r="C47" s="245" t="s">
        <v>1</v>
      </c>
      <c r="D47" s="245"/>
      <c r="E47" s="245"/>
      <c r="F47" s="245"/>
      <c r="G47" s="245"/>
      <c r="U47" s="394"/>
      <c r="V47" s="394"/>
      <c r="W47" s="394"/>
      <c r="X47" s="394"/>
      <c r="Y47" s="491"/>
      <c r="Z47" s="394"/>
    </row>
    <row r="48" spans="1:32">
      <c r="B48" s="499"/>
      <c r="C48" s="246">
        <f>C8</f>
        <v>46112</v>
      </c>
      <c r="D48" s="246">
        <f>D8</f>
        <v>46022</v>
      </c>
      <c r="E48" s="246">
        <f>E8</f>
        <v>45930</v>
      </c>
      <c r="F48" s="246">
        <f>F8</f>
        <v>45838</v>
      </c>
      <c r="G48" s="246">
        <f>G8</f>
        <v>45747</v>
      </c>
      <c r="U48" s="394"/>
      <c r="V48" s="394"/>
      <c r="W48" s="394"/>
      <c r="X48" s="394"/>
      <c r="Y48" s="491"/>
      <c r="Z48" s="394"/>
    </row>
    <row r="49" spans="1:32" ht="10.5">
      <c r="A49" s="192"/>
      <c r="B49" s="247" t="s">
        <v>110</v>
      </c>
      <c r="C49" s="288">
        <v>92474</v>
      </c>
      <c r="D49" s="256">
        <v>85027.962023</v>
      </c>
      <c r="E49" s="256">
        <v>86508.037977</v>
      </c>
      <c r="F49" s="256">
        <v>74218</v>
      </c>
      <c r="G49" s="256">
        <v>124758</v>
      </c>
      <c r="U49" s="394"/>
      <c r="V49" s="394"/>
      <c r="W49" s="394"/>
      <c r="X49" s="394"/>
      <c r="Y49" s="491"/>
      <c r="Z49" s="394"/>
      <c r="AA49" s="394"/>
      <c r="AB49" s="394"/>
      <c r="AC49" s="394"/>
      <c r="AD49" s="394"/>
    </row>
    <row r="50" spans="1:32" ht="10.5">
      <c r="B50" s="248" t="s">
        <v>182</v>
      </c>
      <c r="C50" s="128"/>
      <c r="D50" s="38"/>
      <c r="E50" s="38"/>
      <c r="F50" s="38"/>
      <c r="U50" s="394"/>
      <c r="V50" s="394"/>
      <c r="W50" s="394"/>
      <c r="X50" s="394"/>
      <c r="Y50" s="491"/>
      <c r="Z50" s="394"/>
    </row>
    <row r="51" spans="1:32">
      <c r="B51" s="247" t="s">
        <v>167</v>
      </c>
      <c r="C51" s="128"/>
      <c r="D51" s="38"/>
      <c r="E51" s="38"/>
      <c r="F51" s="38"/>
      <c r="U51" s="394"/>
      <c r="V51" s="394"/>
      <c r="W51" s="394"/>
      <c r="X51" s="394"/>
      <c r="Y51" s="491"/>
      <c r="Z51" s="394"/>
    </row>
    <row r="52" spans="1:32">
      <c r="A52" s="192"/>
      <c r="B52" s="36" t="s">
        <v>203</v>
      </c>
      <c r="C52" s="128">
        <v>24209</v>
      </c>
      <c r="D52" s="38">
        <v>6562</v>
      </c>
      <c r="E52" s="38">
        <v>17869</v>
      </c>
      <c r="F52" s="38">
        <v>3158</v>
      </c>
      <c r="G52" s="38">
        <v>8899</v>
      </c>
      <c r="U52" s="394"/>
      <c r="V52" s="394"/>
      <c r="W52" s="394"/>
      <c r="X52" s="394"/>
      <c r="Y52" s="491"/>
      <c r="Z52" s="394"/>
    </row>
    <row r="53" spans="1:32">
      <c r="A53" s="192"/>
      <c r="B53" s="36" t="s">
        <v>201</v>
      </c>
      <c r="C53" s="128">
        <v>-289</v>
      </c>
      <c r="D53" s="38">
        <v>-21</v>
      </c>
      <c r="E53" s="38">
        <v>0</v>
      </c>
      <c r="F53" s="38">
        <v>357</v>
      </c>
      <c r="G53" s="38">
        <v>-285</v>
      </c>
      <c r="U53" s="394"/>
      <c r="V53" s="394"/>
      <c r="W53" s="394"/>
      <c r="X53" s="394"/>
      <c r="Y53" s="491"/>
      <c r="Z53" s="394"/>
    </row>
    <row r="54" spans="1:32" hidden="1">
      <c r="A54" s="192"/>
      <c r="B54" s="36" t="s">
        <v>157</v>
      </c>
      <c r="C54" s="128">
        <v>0</v>
      </c>
      <c r="D54" s="38">
        <v>0</v>
      </c>
      <c r="E54" s="38">
        <v>0</v>
      </c>
      <c r="F54" s="38">
        <v>0</v>
      </c>
      <c r="G54" s="38">
        <v>0</v>
      </c>
      <c r="U54" s="394"/>
      <c r="V54" s="394"/>
      <c r="W54" s="394"/>
      <c r="X54" s="394"/>
      <c r="Y54" s="491"/>
      <c r="Z54" s="394"/>
    </row>
    <row r="55" spans="1:32" hidden="1">
      <c r="A55" s="192"/>
      <c r="B55" s="249" t="s">
        <v>204</v>
      </c>
      <c r="C55" s="128">
        <v>0</v>
      </c>
      <c r="D55" s="38">
        <v>0</v>
      </c>
      <c r="E55" s="38">
        <v>0</v>
      </c>
      <c r="F55" s="38">
        <v>0</v>
      </c>
      <c r="G55" s="38">
        <v>0</v>
      </c>
      <c r="U55" s="394"/>
      <c r="V55" s="394"/>
      <c r="W55" s="394"/>
      <c r="X55" s="394"/>
      <c r="Y55" s="491"/>
      <c r="Z55" s="394"/>
    </row>
    <row r="56" spans="1:32">
      <c r="A56" s="192"/>
      <c r="B56" s="249" t="s">
        <v>297</v>
      </c>
      <c r="C56" s="128">
        <v>73</v>
      </c>
      <c r="D56" s="38">
        <v>5</v>
      </c>
      <c r="E56" s="38">
        <v>0</v>
      </c>
      <c r="F56" s="38">
        <v>-105</v>
      </c>
      <c r="G56" s="38">
        <v>75</v>
      </c>
      <c r="U56" s="394"/>
      <c r="V56" s="394"/>
      <c r="W56" s="394"/>
      <c r="X56" s="394"/>
      <c r="Y56" s="491"/>
      <c r="Z56" s="394"/>
    </row>
    <row r="57" spans="1:32" ht="10.5">
      <c r="A57" s="192"/>
      <c r="B57" s="250"/>
      <c r="C57" s="251">
        <v>23993</v>
      </c>
      <c r="D57" s="252">
        <v>6546</v>
      </c>
      <c r="E57" s="252">
        <v>17869</v>
      </c>
      <c r="F57" s="252">
        <v>3410</v>
      </c>
      <c r="G57" s="252">
        <v>8689</v>
      </c>
      <c r="U57" s="394"/>
      <c r="V57" s="394"/>
      <c r="W57" s="394"/>
      <c r="X57" s="394"/>
      <c r="Y57" s="491"/>
      <c r="Z57" s="394"/>
      <c r="AA57" s="394"/>
      <c r="AB57" s="394"/>
      <c r="AC57" s="394"/>
      <c r="AD57" s="394"/>
    </row>
    <row r="58" spans="1:32" s="198" customFormat="1" ht="5.15" customHeight="1">
      <c r="A58" s="192"/>
      <c r="B58" s="194"/>
      <c r="C58" s="208"/>
      <c r="D58" s="217"/>
      <c r="E58" s="217"/>
      <c r="F58" s="217"/>
      <c r="G58" s="217"/>
      <c r="H58" s="35"/>
      <c r="I58" s="212"/>
      <c r="J58" s="213"/>
      <c r="U58" s="394"/>
      <c r="V58" s="394"/>
      <c r="W58" s="394"/>
      <c r="X58" s="394"/>
      <c r="Y58" s="491"/>
      <c r="Z58" s="395"/>
      <c r="AF58" s="407"/>
    </row>
    <row r="59" spans="1:32">
      <c r="B59" s="247" t="s">
        <v>168</v>
      </c>
      <c r="C59" s="128"/>
      <c r="D59" s="38"/>
      <c r="E59" s="38"/>
      <c r="F59" s="38"/>
      <c r="U59" s="394"/>
      <c r="V59" s="394"/>
      <c r="W59" s="394"/>
      <c r="X59" s="394"/>
      <c r="Y59" s="491"/>
      <c r="Z59" s="394"/>
    </row>
    <row r="60" spans="1:32">
      <c r="A60" s="192"/>
      <c r="B60" s="36" t="s">
        <v>158</v>
      </c>
      <c r="C60" s="128">
        <v>205.91902057450153</v>
      </c>
      <c r="D60" s="38">
        <v>7.4286716186369119</v>
      </c>
      <c r="E60" s="38">
        <v>252.57132838136309</v>
      </c>
      <c r="F60" s="38">
        <v>-385</v>
      </c>
      <c r="G60" s="38">
        <v>48.6</v>
      </c>
      <c r="U60" s="394"/>
      <c r="V60" s="394"/>
      <c r="W60" s="394"/>
      <c r="X60" s="394"/>
      <c r="Y60" s="491"/>
      <c r="Z60" s="394"/>
    </row>
    <row r="61" spans="1:32">
      <c r="A61" s="192"/>
      <c r="B61" s="287" t="s">
        <v>209</v>
      </c>
      <c r="C61" s="128">
        <v>-4.4502297900000016</v>
      </c>
      <c r="D61" s="38">
        <v>-66.636670210000005</v>
      </c>
      <c r="E61" s="38">
        <v>49</v>
      </c>
      <c r="F61" s="38">
        <v>1</v>
      </c>
      <c r="G61" s="38">
        <v>3</v>
      </c>
      <c r="U61" s="394"/>
      <c r="V61" s="394"/>
      <c r="W61" s="394"/>
      <c r="X61" s="394"/>
      <c r="Y61" s="491"/>
      <c r="Z61" s="394"/>
    </row>
    <row r="62" spans="1:32">
      <c r="A62" s="192"/>
      <c r="B62" s="247" t="s">
        <v>297</v>
      </c>
      <c r="C62" s="128">
        <v>-116.20637085966916</v>
      </c>
      <c r="D62" s="38">
        <v>-90</v>
      </c>
      <c r="E62" s="38">
        <v>-390</v>
      </c>
      <c r="F62" s="38">
        <v>-297</v>
      </c>
      <c r="G62" s="38">
        <v>-3</v>
      </c>
      <c r="U62" s="394"/>
      <c r="V62" s="394"/>
      <c r="W62" s="394"/>
      <c r="X62" s="394"/>
      <c r="Y62" s="491"/>
      <c r="Z62" s="394"/>
    </row>
    <row r="63" spans="1:32">
      <c r="A63" s="192"/>
      <c r="B63" s="247" t="s">
        <v>324</v>
      </c>
      <c r="C63" s="128">
        <v>466.03499999999985</v>
      </c>
      <c r="D63" s="38">
        <v>686.96500000000015</v>
      </c>
      <c r="E63" s="38">
        <v>2354.3339999999998</v>
      </c>
      <c r="F63" s="38">
        <v>1255.6659999999999</v>
      </c>
      <c r="G63" s="38">
        <v>682</v>
      </c>
      <c r="U63" s="394"/>
      <c r="V63" s="394"/>
      <c r="W63" s="394"/>
      <c r="X63" s="394"/>
      <c r="Y63" s="491"/>
      <c r="Z63" s="394"/>
    </row>
    <row r="64" spans="1:32">
      <c r="A64" s="192"/>
      <c r="B64" s="253"/>
      <c r="C64" s="254">
        <v>552.29741992483218</v>
      </c>
      <c r="D64" s="255">
        <v>537.48700140863707</v>
      </c>
      <c r="E64" s="255">
        <v>2265.9053283813628</v>
      </c>
      <c r="F64" s="255">
        <v>574.66599999999994</v>
      </c>
      <c r="G64" s="255">
        <v>731</v>
      </c>
      <c r="U64" s="394"/>
      <c r="V64" s="394"/>
      <c r="W64" s="394"/>
      <c r="X64" s="394"/>
      <c r="Y64" s="491"/>
      <c r="Z64" s="394"/>
      <c r="AA64" s="394"/>
      <c r="AB64" s="394"/>
      <c r="AC64" s="394"/>
      <c r="AD64" s="394"/>
    </row>
    <row r="65" spans="1:32" s="198" customFormat="1" ht="5.15" customHeight="1">
      <c r="A65" s="192"/>
      <c r="B65" s="194"/>
      <c r="C65" s="208"/>
      <c r="D65" s="217"/>
      <c r="E65" s="217"/>
      <c r="F65" s="217"/>
      <c r="G65" s="217"/>
      <c r="H65" s="35"/>
      <c r="I65" s="212"/>
      <c r="J65" s="213"/>
      <c r="U65" s="394"/>
      <c r="V65" s="394"/>
      <c r="W65" s="394"/>
      <c r="X65" s="394"/>
      <c r="Y65" s="491"/>
      <c r="Z65" s="395"/>
      <c r="AF65" s="407"/>
    </row>
    <row r="66" spans="1:32" ht="10.5">
      <c r="A66" s="192"/>
      <c r="B66" s="248" t="s">
        <v>210</v>
      </c>
      <c r="C66" s="129">
        <v>24545.297419924831</v>
      </c>
      <c r="D66" s="256">
        <v>7083.4870014086364</v>
      </c>
      <c r="E66" s="256">
        <v>20134.905328381363</v>
      </c>
      <c r="F66" s="256">
        <v>3984.6660000000002</v>
      </c>
      <c r="G66" s="256">
        <v>9420</v>
      </c>
      <c r="U66" s="394"/>
      <c r="V66" s="394"/>
      <c r="W66" s="394"/>
      <c r="X66" s="394"/>
      <c r="Y66" s="491"/>
      <c r="Z66" s="394"/>
      <c r="AA66" s="394"/>
      <c r="AB66" s="394"/>
      <c r="AC66" s="394"/>
      <c r="AD66" s="394"/>
    </row>
    <row r="67" spans="1:32" s="198" customFormat="1" ht="5.15" customHeight="1">
      <c r="A67" s="192"/>
      <c r="B67" s="194"/>
      <c r="C67" s="208"/>
      <c r="D67" s="217"/>
      <c r="E67" s="217"/>
      <c r="F67" s="217"/>
      <c r="G67" s="217"/>
      <c r="H67" s="35"/>
      <c r="I67" s="212"/>
      <c r="J67" s="213"/>
      <c r="U67" s="394"/>
      <c r="V67" s="394"/>
      <c r="W67" s="394"/>
      <c r="X67" s="394"/>
      <c r="Y67" s="491"/>
      <c r="Z67" s="395"/>
      <c r="AA67" s="395"/>
      <c r="AB67" s="395"/>
      <c r="AC67" s="395"/>
      <c r="AD67" s="395"/>
      <c r="AF67" s="407"/>
    </row>
    <row r="68" spans="1:32" ht="10.5">
      <c r="A68" s="192"/>
      <c r="B68" s="264" t="s">
        <v>211</v>
      </c>
      <c r="C68" s="265">
        <v>117019.29741992483</v>
      </c>
      <c r="D68" s="266">
        <v>92111.489024408642</v>
      </c>
      <c r="E68" s="266">
        <v>106642.94330538137</v>
      </c>
      <c r="F68" s="266">
        <v>78202.665999999997</v>
      </c>
      <c r="G68" s="266">
        <v>134178</v>
      </c>
      <c r="U68" s="394"/>
      <c r="V68" s="394"/>
      <c r="W68" s="394"/>
      <c r="X68" s="394"/>
      <c r="Y68" s="491"/>
      <c r="Z68" s="394"/>
      <c r="AA68" s="394"/>
      <c r="AB68" s="394"/>
      <c r="AC68" s="394"/>
      <c r="AD68" s="394"/>
    </row>
    <row r="69" spans="1:32" s="198" customFormat="1" ht="5.15" customHeight="1">
      <c r="A69" s="192"/>
      <c r="B69" s="194"/>
      <c r="C69" s="208"/>
      <c r="D69" s="217"/>
      <c r="E69" s="217"/>
      <c r="F69" s="217"/>
      <c r="G69" s="217"/>
      <c r="H69" s="35"/>
      <c r="I69" s="212"/>
      <c r="J69" s="213"/>
      <c r="U69" s="394"/>
      <c r="V69" s="394"/>
      <c r="W69" s="394"/>
      <c r="X69" s="394"/>
      <c r="Y69" s="491"/>
      <c r="Z69" s="395"/>
      <c r="AA69" s="395"/>
      <c r="AB69" s="395"/>
      <c r="AC69" s="395"/>
      <c r="AD69" s="395"/>
      <c r="AF69" s="407"/>
    </row>
    <row r="70" spans="1:32" ht="10.5">
      <c r="B70" s="248" t="s">
        <v>169</v>
      </c>
      <c r="C70" s="129">
        <v>92474</v>
      </c>
      <c r="D70" s="256">
        <v>85027.962023</v>
      </c>
      <c r="E70" s="256">
        <v>86508.037977</v>
      </c>
      <c r="F70" s="256">
        <v>74218</v>
      </c>
      <c r="G70" s="256">
        <v>124758</v>
      </c>
      <c r="U70" s="394"/>
      <c r="V70" s="394"/>
      <c r="W70" s="394"/>
      <c r="X70" s="394"/>
      <c r="Y70" s="491"/>
      <c r="Z70" s="394"/>
      <c r="AA70" s="394"/>
      <c r="AB70" s="394"/>
      <c r="AC70" s="394"/>
      <c r="AD70" s="394"/>
    </row>
    <row r="71" spans="1:32">
      <c r="A71" s="192"/>
      <c r="B71" s="247" t="s">
        <v>170</v>
      </c>
      <c r="C71" s="128">
        <v>73251</v>
      </c>
      <c r="D71" s="38">
        <v>66305</v>
      </c>
      <c r="E71" s="38">
        <v>67917</v>
      </c>
      <c r="F71" s="38">
        <v>59479</v>
      </c>
      <c r="G71" s="38">
        <v>110218</v>
      </c>
      <c r="U71" s="394"/>
      <c r="V71" s="394"/>
      <c r="W71" s="394"/>
      <c r="X71" s="394"/>
      <c r="Y71" s="491"/>
      <c r="Z71" s="394"/>
    </row>
    <row r="72" spans="1:32">
      <c r="A72" s="192"/>
      <c r="B72" s="247" t="s">
        <v>171</v>
      </c>
      <c r="C72" s="263">
        <v>19223</v>
      </c>
      <c r="D72" s="38">
        <v>18723</v>
      </c>
      <c r="E72" s="38">
        <v>18591</v>
      </c>
      <c r="F72" s="38">
        <v>14739</v>
      </c>
      <c r="G72" s="38">
        <v>14540</v>
      </c>
      <c r="U72" s="394"/>
      <c r="V72" s="394"/>
      <c r="W72" s="394"/>
      <c r="X72" s="394"/>
      <c r="Y72" s="491"/>
      <c r="Z72" s="394"/>
    </row>
    <row r="73" spans="1:32" s="198" customFormat="1" ht="5.15" customHeight="1">
      <c r="A73" s="192"/>
      <c r="B73" s="262"/>
      <c r="C73" s="211"/>
      <c r="D73" s="215"/>
      <c r="E73" s="215"/>
      <c r="F73" s="215"/>
      <c r="G73" s="215"/>
      <c r="H73" s="35"/>
      <c r="I73" s="212"/>
      <c r="J73" s="213"/>
      <c r="U73" s="394"/>
      <c r="V73" s="394"/>
      <c r="W73" s="394"/>
      <c r="X73" s="394"/>
      <c r="Y73" s="491"/>
      <c r="Z73" s="395"/>
      <c r="AF73" s="407"/>
    </row>
    <row r="74" spans="1:32" s="198" customFormat="1" ht="5.15" customHeight="1">
      <c r="A74" s="192"/>
      <c r="B74" s="194"/>
      <c r="C74" s="208"/>
      <c r="D74" s="217"/>
      <c r="E74" s="217"/>
      <c r="F74" s="217"/>
      <c r="G74" s="217"/>
      <c r="H74" s="35"/>
      <c r="I74" s="212"/>
      <c r="J74" s="213"/>
      <c r="U74" s="394"/>
      <c r="V74" s="394"/>
      <c r="W74" s="394"/>
      <c r="X74" s="394"/>
      <c r="Y74" s="491"/>
      <c r="Z74" s="395"/>
      <c r="AF74" s="407"/>
    </row>
    <row r="75" spans="1:32" ht="10.5">
      <c r="B75" s="248" t="s">
        <v>212</v>
      </c>
      <c r="C75" s="129">
        <v>24545.297419924831</v>
      </c>
      <c r="D75" s="256">
        <v>7083.4870014086364</v>
      </c>
      <c r="E75" s="256">
        <v>20134.905328381363</v>
      </c>
      <c r="F75" s="256">
        <v>3984.6660000000002</v>
      </c>
      <c r="G75" s="256">
        <v>9420</v>
      </c>
      <c r="U75" s="394"/>
      <c r="V75" s="394"/>
      <c r="W75" s="394"/>
      <c r="X75" s="394"/>
      <c r="Y75" s="491"/>
      <c r="Z75" s="407"/>
      <c r="AA75" s="407"/>
      <c r="AB75" s="407"/>
      <c r="AC75" s="407"/>
      <c r="AD75" s="407"/>
    </row>
    <row r="76" spans="1:32">
      <c r="A76" s="192"/>
      <c r="B76" s="247" t="s">
        <v>170</v>
      </c>
      <c r="C76" s="128">
        <v>12934</v>
      </c>
      <c r="D76" s="38">
        <v>3524</v>
      </c>
      <c r="E76" s="38">
        <v>10020</v>
      </c>
      <c r="F76" s="38">
        <v>2758</v>
      </c>
      <c r="G76" s="38">
        <v>4320</v>
      </c>
      <c r="U76" s="394"/>
      <c r="V76" s="394"/>
      <c r="W76" s="394"/>
      <c r="X76" s="394"/>
      <c r="Y76" s="491"/>
      <c r="Z76" s="394"/>
    </row>
    <row r="77" spans="1:32">
      <c r="A77" s="192"/>
      <c r="B77" s="247" t="s">
        <v>171</v>
      </c>
      <c r="C77" s="263">
        <v>11611</v>
      </c>
      <c r="D77" s="38">
        <v>3559</v>
      </c>
      <c r="E77" s="38">
        <v>10115</v>
      </c>
      <c r="F77" s="38">
        <v>1227</v>
      </c>
      <c r="G77" s="38">
        <v>5100</v>
      </c>
      <c r="U77" s="394"/>
      <c r="V77" s="394"/>
      <c r="W77" s="394"/>
      <c r="X77" s="394"/>
      <c r="Y77" s="491"/>
      <c r="Z77" s="394"/>
    </row>
    <row r="78" spans="1:32" s="198" customFormat="1" ht="5.15" customHeight="1">
      <c r="A78" s="192"/>
      <c r="B78" s="262"/>
      <c r="C78" s="211"/>
      <c r="D78" s="215"/>
      <c r="E78" s="215"/>
      <c r="F78" s="215"/>
      <c r="G78" s="215"/>
      <c r="H78" s="35"/>
      <c r="I78" s="212"/>
      <c r="J78" s="213"/>
      <c r="U78" s="394"/>
      <c r="V78" s="394"/>
      <c r="W78" s="394"/>
      <c r="X78" s="394"/>
      <c r="Y78" s="491"/>
      <c r="Z78" s="395"/>
      <c r="AF78" s="407"/>
    </row>
    <row r="79" spans="1:32" s="198" customFormat="1" ht="5.15" customHeight="1">
      <c r="A79" s="192"/>
      <c r="B79" s="267"/>
      <c r="C79" s="211"/>
      <c r="D79" s="38"/>
      <c r="E79" s="38"/>
      <c r="F79" s="38"/>
      <c r="G79" s="38"/>
      <c r="H79" s="35"/>
      <c r="I79" s="212"/>
      <c r="J79" s="268"/>
      <c r="U79" s="394"/>
      <c r="V79" s="394"/>
      <c r="W79" s="394"/>
      <c r="X79" s="394"/>
      <c r="Y79" s="491"/>
      <c r="Z79" s="395"/>
      <c r="AF79" s="407"/>
    </row>
    <row r="80" spans="1:32" s="198" customFormat="1" ht="10.5">
      <c r="A80" s="192"/>
      <c r="B80" s="269" t="s">
        <v>213</v>
      </c>
      <c r="C80" s="129">
        <v>117019.29741992483</v>
      </c>
      <c r="D80" s="256">
        <v>92111.489024408642</v>
      </c>
      <c r="E80" s="256">
        <v>106642.94330538137</v>
      </c>
      <c r="F80" s="256">
        <v>78202.665999999997</v>
      </c>
      <c r="G80" s="256">
        <v>134178</v>
      </c>
      <c r="H80" s="35"/>
      <c r="I80" s="212"/>
      <c r="J80" s="268"/>
      <c r="U80" s="394"/>
      <c r="V80" s="394"/>
      <c r="W80" s="394"/>
      <c r="X80" s="394"/>
      <c r="Y80" s="491"/>
      <c r="Z80" s="410"/>
      <c r="AA80" s="410"/>
      <c r="AB80" s="410"/>
      <c r="AC80" s="410"/>
      <c r="AD80" s="410"/>
      <c r="AF80" s="407"/>
    </row>
    <row r="81" spans="1:32" s="198" customFormat="1" ht="10.5">
      <c r="A81" s="192"/>
      <c r="B81" s="247" t="s">
        <v>170</v>
      </c>
      <c r="C81" s="128">
        <v>86185</v>
      </c>
      <c r="D81" s="38">
        <v>69829</v>
      </c>
      <c r="E81" s="38">
        <v>77937</v>
      </c>
      <c r="F81" s="38">
        <v>62237</v>
      </c>
      <c r="G81" s="38">
        <v>114538</v>
      </c>
      <c r="H81" s="35"/>
      <c r="I81" s="212"/>
      <c r="J81" s="268"/>
      <c r="U81" s="394"/>
      <c r="V81" s="394"/>
      <c r="W81" s="394"/>
      <c r="X81" s="394"/>
      <c r="Y81" s="491"/>
      <c r="Z81" s="395"/>
      <c r="AF81" s="407"/>
    </row>
    <row r="82" spans="1:32" s="198" customFormat="1" ht="10.5">
      <c r="A82" s="192"/>
      <c r="B82" s="247" t="s">
        <v>171</v>
      </c>
      <c r="C82" s="263">
        <v>30834</v>
      </c>
      <c r="D82" s="38">
        <v>22282</v>
      </c>
      <c r="E82" s="38">
        <v>28706</v>
      </c>
      <c r="F82" s="38">
        <v>15966</v>
      </c>
      <c r="G82" s="38">
        <v>19640</v>
      </c>
      <c r="H82" s="35"/>
      <c r="I82" s="212"/>
      <c r="J82" s="268"/>
      <c r="U82" s="394"/>
      <c r="V82" s="394"/>
      <c r="W82" s="394"/>
      <c r="X82" s="394"/>
      <c r="Y82" s="491"/>
      <c r="Z82" s="395"/>
      <c r="AF82" s="407"/>
    </row>
    <row r="83" spans="1:32" ht="5.15" customHeight="1">
      <c r="B83" s="257"/>
      <c r="C83" s="258"/>
      <c r="D83" s="259"/>
      <c r="E83" s="259"/>
      <c r="F83" s="259"/>
      <c r="G83" s="259"/>
      <c r="U83" s="394"/>
      <c r="V83" s="394"/>
      <c r="W83" s="394"/>
      <c r="X83" s="394"/>
      <c r="Y83" s="491"/>
      <c r="Z83" s="394"/>
    </row>
    <row r="84" spans="1:32" ht="5.15" customHeight="1">
      <c r="B84" s="270"/>
      <c r="C84" s="258"/>
      <c r="D84" s="38"/>
      <c r="E84" s="38"/>
      <c r="F84" s="38"/>
      <c r="U84" s="394"/>
      <c r="V84" s="394"/>
      <c r="W84" s="394"/>
      <c r="X84" s="394"/>
      <c r="Y84" s="491"/>
      <c r="Z84" s="394"/>
    </row>
    <row r="85" spans="1:32" ht="21">
      <c r="B85" s="267" t="s">
        <v>270</v>
      </c>
      <c r="C85" s="271"/>
      <c r="D85" s="272"/>
      <c r="E85" s="272"/>
      <c r="F85" s="272"/>
      <c r="G85" s="272"/>
      <c r="U85" s="394"/>
      <c r="V85" s="394"/>
      <c r="W85" s="394"/>
      <c r="X85" s="394"/>
      <c r="Y85" s="491"/>
      <c r="Z85" s="394"/>
    </row>
    <row r="86" spans="1:32">
      <c r="B86" s="207" t="s">
        <v>172</v>
      </c>
      <c r="C86" s="298">
        <v>12.52950414569003</v>
      </c>
      <c r="D86" s="299">
        <v>11.437911815766988</v>
      </c>
      <c r="E86" s="299">
        <v>11.717166030755919</v>
      </c>
      <c r="F86" s="299">
        <v>10.262307886770879</v>
      </c>
      <c r="G86" s="299">
        <v>19.023327163766098</v>
      </c>
      <c r="U86" s="394"/>
      <c r="V86" s="394"/>
      <c r="W86" s="394"/>
      <c r="X86" s="394"/>
      <c r="Y86" s="491"/>
      <c r="Z86" s="394"/>
    </row>
    <row r="87" spans="1:32">
      <c r="B87" s="297" t="s">
        <v>173</v>
      </c>
      <c r="C87" s="298">
        <v>12.153519394711138</v>
      </c>
      <c r="D87" s="300">
        <v>11.018164276689287</v>
      </c>
      <c r="E87" s="300">
        <v>11.297239712859067</v>
      </c>
      <c r="F87" s="300">
        <v>9.8981129820150553</v>
      </c>
      <c r="G87" s="300">
        <v>18.377133187615041</v>
      </c>
      <c r="U87" s="394"/>
      <c r="V87" s="394"/>
      <c r="W87" s="394"/>
      <c r="X87" s="394"/>
      <c r="Y87" s="491"/>
      <c r="Z87" s="394"/>
    </row>
    <row r="88" spans="1:32" ht="8.25" customHeight="1">
      <c r="B88" s="498"/>
      <c r="C88" s="498"/>
      <c r="D88" s="498"/>
      <c r="E88" s="498"/>
      <c r="F88" s="498"/>
      <c r="G88" s="498"/>
    </row>
    <row r="121" spans="3:7">
      <c r="C121" s="354"/>
      <c r="D121" s="354"/>
      <c r="E121" s="354"/>
      <c r="F121" s="355"/>
      <c r="G121" s="356"/>
    </row>
    <row r="147" spans="3:7">
      <c r="C147" s="361"/>
      <c r="D147" s="361"/>
      <c r="E147" s="361"/>
      <c r="F147" s="362"/>
      <c r="G147" s="363"/>
    </row>
  </sheetData>
  <mergeCells count="9">
    <mergeCell ref="B88:G88"/>
    <mergeCell ref="B47:B48"/>
    <mergeCell ref="B7:B9"/>
    <mergeCell ref="C8:C9"/>
    <mergeCell ref="C7:G7"/>
    <mergeCell ref="E8:E9"/>
    <mergeCell ref="D8:D9"/>
    <mergeCell ref="F8:F9"/>
    <mergeCell ref="G8:G9"/>
  </mergeCells>
  <hyperlinks>
    <hyperlink ref="A1" location="Cover!E6" display="INDEX" xr:uid="{00000000-0004-0000-0200-000000000000}"/>
  </hyperlinks>
  <pageMargins left="0.23" right="0" top="1" bottom="1" header="0.5" footer="0.5"/>
  <pageSetup paperSize="9" scale="86"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32"/>
  <sheetViews>
    <sheetView showGridLines="0" view="pageBreakPreview" zoomScaleNormal="100" zoomScaleSheetLayoutView="100" workbookViewId="0"/>
  </sheetViews>
  <sheetFormatPr defaultColWidth="9.1796875" defaultRowHeight="10"/>
  <cols>
    <col min="1" max="1" width="9.1796875" style="302"/>
    <col min="2" max="2" width="41.1796875" style="302" customWidth="1"/>
    <col min="3" max="5" width="8.7265625" style="302" customWidth="1"/>
    <col min="6" max="7" width="8.7265625" style="301" customWidth="1"/>
    <col min="8" max="8" width="2" style="302" customWidth="1"/>
    <col min="9" max="9" width="9.1796875" style="302"/>
    <col min="10" max="10" width="9.54296875" style="394" bestFit="1" customWidth="1"/>
    <col min="11" max="11" width="9.81640625" style="394" bestFit="1" customWidth="1"/>
    <col min="12" max="12" width="9.1796875" style="394" customWidth="1"/>
    <col min="13" max="13" width="9.81640625" style="394" bestFit="1" customWidth="1"/>
    <col min="14" max="18" width="9.1796875" style="302" customWidth="1"/>
    <col min="19" max="16384" width="9.1796875" style="302"/>
  </cols>
  <sheetData>
    <row r="1" spans="1:14" ht="10.5">
      <c r="A1" s="190" t="s">
        <v>13</v>
      </c>
      <c r="B1" s="34" t="s">
        <v>32</v>
      </c>
      <c r="C1" s="34"/>
      <c r="D1" s="34"/>
      <c r="E1" s="34"/>
    </row>
    <row r="3" spans="1:14" ht="10.5">
      <c r="A3" s="303">
        <v>2</v>
      </c>
      <c r="B3" s="34" t="s">
        <v>221</v>
      </c>
      <c r="C3" s="34"/>
      <c r="D3" s="34"/>
      <c r="E3" s="34"/>
    </row>
    <row r="4" spans="1:14" ht="10.5">
      <c r="B4" s="34"/>
      <c r="C4" s="34"/>
      <c r="D4" s="34"/>
      <c r="E4" s="34"/>
    </row>
    <row r="5" spans="1:14" ht="10.5" customHeight="1">
      <c r="B5" s="304"/>
      <c r="C5" s="304"/>
      <c r="D5" s="304"/>
      <c r="E5" s="304"/>
    </row>
    <row r="6" spans="1:14" ht="12.75" customHeight="1">
      <c r="B6" s="304"/>
      <c r="C6" s="304"/>
      <c r="D6" s="304"/>
      <c r="E6" s="304"/>
      <c r="F6" s="305"/>
      <c r="G6" s="305"/>
    </row>
    <row r="7" spans="1:14" ht="12" customHeight="1">
      <c r="A7" s="306"/>
      <c r="B7" s="507" t="s">
        <v>0</v>
      </c>
      <c r="C7" s="307" t="s">
        <v>3</v>
      </c>
      <c r="D7" s="307" t="s">
        <v>3</v>
      </c>
      <c r="E7" s="307" t="s">
        <v>3</v>
      </c>
      <c r="F7" s="307" t="s">
        <v>3</v>
      </c>
      <c r="G7" s="307" t="s">
        <v>3</v>
      </c>
    </row>
    <row r="8" spans="1:14" ht="12" customHeight="1">
      <c r="A8" s="306"/>
      <c r="B8" s="508"/>
      <c r="C8" s="308">
        <f>'Trends file-1'!C8</f>
        <v>46112</v>
      </c>
      <c r="D8" s="308">
        <f>'Trends file-1'!D8</f>
        <v>46022</v>
      </c>
      <c r="E8" s="308">
        <f>'Trends file-1'!E8</f>
        <v>45930</v>
      </c>
      <c r="F8" s="308">
        <f>'Trends file-1'!F8</f>
        <v>45838</v>
      </c>
      <c r="G8" s="308">
        <f>'Trends file-1'!G8</f>
        <v>45747</v>
      </c>
    </row>
    <row r="9" spans="1:14" ht="10.5">
      <c r="A9" s="306"/>
      <c r="B9" s="309" t="s">
        <v>33</v>
      </c>
      <c r="C9" s="310"/>
      <c r="D9" s="301"/>
      <c r="E9" s="311"/>
      <c r="G9" s="311"/>
    </row>
    <row r="10" spans="1:14" ht="5.15" customHeight="1">
      <c r="A10" s="306"/>
      <c r="B10" s="312"/>
      <c r="C10" s="310"/>
      <c r="D10" s="301"/>
      <c r="E10" s="311"/>
      <c r="G10" s="311"/>
    </row>
    <row r="11" spans="1:14" ht="10.5">
      <c r="A11" s="306"/>
      <c r="B11" s="312" t="s">
        <v>133</v>
      </c>
      <c r="C11" s="310"/>
      <c r="D11" s="301"/>
      <c r="E11" s="311"/>
      <c r="G11" s="311"/>
    </row>
    <row r="12" spans="1:14">
      <c r="A12" s="306"/>
      <c r="B12" s="313" t="s">
        <v>227</v>
      </c>
      <c r="C12" s="226">
        <v>2370034</v>
      </c>
      <c r="D12" s="227">
        <v>2260721</v>
      </c>
      <c r="E12" s="228">
        <v>2215481.14</v>
      </c>
      <c r="F12" s="227">
        <v>2157013</v>
      </c>
      <c r="G12" s="228">
        <v>2141101</v>
      </c>
      <c r="N12" s="314"/>
    </row>
    <row r="13" spans="1:14">
      <c r="A13" s="306"/>
      <c r="B13" s="313" t="s">
        <v>298</v>
      </c>
      <c r="C13" s="226">
        <v>1822713</v>
      </c>
      <c r="D13" s="227">
        <v>1819310</v>
      </c>
      <c r="E13" s="228">
        <v>1837314</v>
      </c>
      <c r="F13" s="227">
        <v>1833924</v>
      </c>
      <c r="G13" s="228">
        <v>1853570</v>
      </c>
    </row>
    <row r="14" spans="1:14" s="301" customFormat="1">
      <c r="A14" s="306"/>
      <c r="B14" s="313" t="s">
        <v>134</v>
      </c>
      <c r="C14" s="226">
        <v>40622</v>
      </c>
      <c r="D14" s="227">
        <v>38644</v>
      </c>
      <c r="E14" s="228">
        <v>37332</v>
      </c>
      <c r="F14" s="227">
        <v>35611</v>
      </c>
      <c r="G14" s="228">
        <v>36416</v>
      </c>
      <c r="J14" s="394"/>
      <c r="K14" s="394"/>
      <c r="L14" s="394"/>
      <c r="M14" s="394"/>
    </row>
    <row r="15" spans="1:14" s="301" customFormat="1" ht="10.5">
      <c r="A15" s="306"/>
      <c r="B15" s="315" t="s">
        <v>135</v>
      </c>
      <c r="C15" s="226"/>
      <c r="D15" s="227"/>
      <c r="E15" s="228"/>
      <c r="F15" s="227"/>
      <c r="G15" s="228"/>
      <c r="J15" s="394"/>
      <c r="K15" s="394"/>
      <c r="L15" s="394"/>
      <c r="M15" s="394"/>
    </row>
    <row r="16" spans="1:14" s="301" customFormat="1">
      <c r="A16" s="306"/>
      <c r="B16" s="313" t="s">
        <v>136</v>
      </c>
      <c r="C16" s="226">
        <v>11385</v>
      </c>
      <c r="D16" s="227">
        <v>10552</v>
      </c>
      <c r="E16" s="228">
        <v>9511</v>
      </c>
      <c r="F16" s="227">
        <v>6680</v>
      </c>
      <c r="G16" s="228">
        <v>5435</v>
      </c>
      <c r="J16" s="394"/>
      <c r="K16" s="394"/>
      <c r="L16" s="394"/>
      <c r="M16" s="394"/>
    </row>
    <row r="17" spans="1:18" s="301" customFormat="1">
      <c r="A17" s="306"/>
      <c r="B17" s="313" t="s">
        <v>138</v>
      </c>
      <c r="C17" s="226">
        <v>38244</v>
      </c>
      <c r="D17" s="227">
        <v>41636</v>
      </c>
      <c r="E17" s="228">
        <v>41391</v>
      </c>
      <c r="F17" s="227">
        <v>41001</v>
      </c>
      <c r="G17" s="228">
        <v>40467</v>
      </c>
      <c r="J17" s="394"/>
      <c r="K17" s="394"/>
      <c r="L17" s="394"/>
      <c r="M17" s="394"/>
    </row>
    <row r="18" spans="1:18" s="301" customFormat="1">
      <c r="A18" s="306"/>
      <c r="B18" s="313" t="s">
        <v>222</v>
      </c>
      <c r="C18" s="226">
        <v>211594</v>
      </c>
      <c r="D18" s="227">
        <v>227010</v>
      </c>
      <c r="E18" s="228">
        <v>244282</v>
      </c>
      <c r="F18" s="227">
        <v>259430</v>
      </c>
      <c r="G18" s="228">
        <v>274089</v>
      </c>
      <c r="J18" s="394"/>
      <c r="K18" s="394"/>
      <c r="L18" s="394"/>
      <c r="M18" s="394"/>
    </row>
    <row r="19" spans="1:18" s="301" customFormat="1">
      <c r="A19" s="306"/>
      <c r="B19" s="313" t="s">
        <v>139</v>
      </c>
      <c r="C19" s="226">
        <v>124770</v>
      </c>
      <c r="D19" s="227">
        <v>115082</v>
      </c>
      <c r="E19" s="228">
        <v>114096</v>
      </c>
      <c r="F19" s="227">
        <v>114473</v>
      </c>
      <c r="G19" s="228">
        <v>116638</v>
      </c>
      <c r="J19" s="394"/>
      <c r="K19" s="394"/>
      <c r="L19" s="394"/>
      <c r="M19" s="394"/>
    </row>
    <row r="20" spans="1:18" s="301" customFormat="1" ht="10.5">
      <c r="A20" s="306"/>
      <c r="C20" s="232">
        <v>4619362</v>
      </c>
      <c r="D20" s="233">
        <v>4512956</v>
      </c>
      <c r="E20" s="234">
        <v>4499407.1400000006</v>
      </c>
      <c r="F20" s="233">
        <v>4448132</v>
      </c>
      <c r="G20" s="234">
        <v>4467716</v>
      </c>
      <c r="J20" s="394"/>
      <c r="K20" s="394"/>
      <c r="L20" s="394"/>
      <c r="M20" s="394"/>
      <c r="N20" s="406"/>
      <c r="O20" s="406"/>
      <c r="P20" s="406"/>
      <c r="Q20" s="406"/>
      <c r="R20" s="368"/>
    </row>
    <row r="21" spans="1:18" ht="5.15" customHeight="1">
      <c r="A21" s="306"/>
      <c r="B21" s="312"/>
      <c r="C21" s="226"/>
      <c r="D21" s="227"/>
      <c r="E21" s="228"/>
      <c r="F21" s="227"/>
      <c r="G21" s="228"/>
    </row>
    <row r="22" spans="1:18" s="301" customFormat="1" ht="10.5">
      <c r="A22" s="306"/>
      <c r="B22" s="312" t="s">
        <v>140</v>
      </c>
      <c r="C22" s="226"/>
      <c r="D22" s="227"/>
      <c r="E22" s="228"/>
      <c r="F22" s="227"/>
      <c r="G22" s="228"/>
      <c r="J22" s="394"/>
      <c r="K22" s="394"/>
      <c r="L22" s="394"/>
      <c r="M22" s="394"/>
    </row>
    <row r="23" spans="1:18" s="301" customFormat="1">
      <c r="A23" s="306"/>
      <c r="B23" s="313"/>
      <c r="C23" s="226"/>
      <c r="D23" s="227"/>
      <c r="E23" s="228"/>
      <c r="F23" s="227"/>
      <c r="G23" s="228"/>
      <c r="J23" s="394"/>
      <c r="K23" s="394"/>
      <c r="L23" s="394"/>
      <c r="M23" s="394"/>
    </row>
    <row r="24" spans="1:18" s="301" customFormat="1" ht="10.5">
      <c r="A24" s="306"/>
      <c r="B24" s="315" t="s">
        <v>135</v>
      </c>
      <c r="C24" s="226"/>
      <c r="D24" s="227"/>
      <c r="E24" s="228"/>
      <c r="F24" s="227"/>
      <c r="G24" s="228"/>
      <c r="J24" s="394"/>
      <c r="K24" s="394"/>
      <c r="L24" s="394"/>
      <c r="M24" s="394"/>
    </row>
    <row r="25" spans="1:18" s="301" customFormat="1">
      <c r="A25" s="306"/>
      <c r="B25" s="313" t="s">
        <v>136</v>
      </c>
      <c r="C25" s="226">
        <v>137006</v>
      </c>
      <c r="D25" s="227">
        <v>60253</v>
      </c>
      <c r="E25" s="228">
        <v>47749</v>
      </c>
      <c r="F25" s="227">
        <v>32552</v>
      </c>
      <c r="G25" s="228">
        <v>16532</v>
      </c>
      <c r="J25" s="394"/>
      <c r="K25" s="394"/>
      <c r="L25" s="394"/>
      <c r="M25" s="394"/>
    </row>
    <row r="26" spans="1:18" s="312" customFormat="1" ht="10.5">
      <c r="A26" s="306"/>
      <c r="B26" s="313" t="s">
        <v>137</v>
      </c>
      <c r="C26" s="226">
        <v>79776</v>
      </c>
      <c r="D26" s="227">
        <v>83655</v>
      </c>
      <c r="E26" s="228">
        <v>89089</v>
      </c>
      <c r="F26" s="227">
        <v>80612</v>
      </c>
      <c r="G26" s="228">
        <v>74557</v>
      </c>
      <c r="J26" s="394"/>
      <c r="K26" s="394"/>
      <c r="L26" s="394"/>
      <c r="M26" s="394"/>
    </row>
    <row r="27" spans="1:18" s="312" customFormat="1" ht="10.5">
      <c r="A27" s="306"/>
      <c r="B27" s="342" t="s">
        <v>228</v>
      </c>
      <c r="C27" s="226">
        <v>137222</v>
      </c>
      <c r="D27" s="227">
        <v>61984</v>
      </c>
      <c r="E27" s="228">
        <v>62982</v>
      </c>
      <c r="F27" s="227">
        <v>53233</v>
      </c>
      <c r="G27" s="228">
        <v>61055.642739000003</v>
      </c>
      <c r="J27" s="394"/>
      <c r="K27" s="394"/>
      <c r="L27" s="394"/>
      <c r="M27" s="394"/>
    </row>
    <row r="28" spans="1:18" s="301" customFormat="1">
      <c r="A28" s="306"/>
      <c r="B28" s="316" t="s">
        <v>231</v>
      </c>
      <c r="C28" s="226">
        <v>166546</v>
      </c>
      <c r="D28" s="317">
        <v>154567</v>
      </c>
      <c r="E28" s="318">
        <v>126857</v>
      </c>
      <c r="F28" s="317">
        <v>126856</v>
      </c>
      <c r="G28" s="318">
        <v>106143</v>
      </c>
      <c r="J28" s="394"/>
      <c r="K28" s="394"/>
      <c r="L28" s="394"/>
      <c r="M28" s="394"/>
    </row>
    <row r="29" spans="1:18">
      <c r="A29" s="306"/>
      <c r="B29" s="313" t="s">
        <v>141</v>
      </c>
      <c r="C29" s="226">
        <v>249304</v>
      </c>
      <c r="D29" s="227">
        <v>293027</v>
      </c>
      <c r="E29" s="228">
        <v>284918</v>
      </c>
      <c r="F29" s="227">
        <v>278207</v>
      </c>
      <c r="G29" s="228">
        <v>268475</v>
      </c>
    </row>
    <row r="30" spans="1:18" hidden="1">
      <c r="A30" s="306"/>
      <c r="B30" s="313" t="s">
        <v>143</v>
      </c>
      <c r="C30" s="226">
        <v>0</v>
      </c>
      <c r="D30" s="227">
        <v>0</v>
      </c>
      <c r="E30" s="228">
        <v>0</v>
      </c>
      <c r="F30" s="227">
        <v>0</v>
      </c>
      <c r="G30" s="228">
        <v>0</v>
      </c>
    </row>
    <row r="31" spans="1:18">
      <c r="A31" s="306"/>
      <c r="B31" s="313" t="s">
        <v>142</v>
      </c>
      <c r="C31" s="226">
        <v>132299.84615699999</v>
      </c>
      <c r="D31" s="227">
        <v>127614</v>
      </c>
      <c r="E31" s="228">
        <v>127627</v>
      </c>
      <c r="F31" s="227">
        <v>130775</v>
      </c>
      <c r="G31" s="228">
        <v>149125</v>
      </c>
    </row>
    <row r="32" spans="1:18" ht="10.5">
      <c r="A32" s="306"/>
      <c r="B32" s="312"/>
      <c r="C32" s="232">
        <v>902153.84615700005</v>
      </c>
      <c r="D32" s="233">
        <v>781100</v>
      </c>
      <c r="E32" s="234">
        <v>739222</v>
      </c>
      <c r="F32" s="233">
        <v>702235</v>
      </c>
      <c r="G32" s="234">
        <v>675887.64273900003</v>
      </c>
      <c r="N32" s="406"/>
      <c r="O32" s="406"/>
      <c r="P32" s="406"/>
      <c r="Q32" s="406"/>
      <c r="R32" s="368"/>
    </row>
    <row r="33" spans="1:18" ht="5.15" customHeight="1">
      <c r="A33" s="306"/>
      <c r="B33" s="312"/>
      <c r="C33" s="226"/>
      <c r="D33" s="227"/>
      <c r="E33" s="228"/>
      <c r="F33" s="227"/>
      <c r="G33" s="228"/>
    </row>
    <row r="34" spans="1:18" ht="10.5">
      <c r="A34" s="306"/>
      <c r="B34" s="312"/>
      <c r="C34" s="226"/>
      <c r="D34" s="227"/>
      <c r="E34" s="228"/>
      <c r="F34" s="227"/>
      <c r="G34" s="228"/>
    </row>
    <row r="35" spans="1:18" ht="11" thickBot="1">
      <c r="A35" s="306"/>
      <c r="B35" s="312" t="s">
        <v>183</v>
      </c>
      <c r="C35" s="236">
        <v>5521515.8461570004</v>
      </c>
      <c r="D35" s="237">
        <v>5294056</v>
      </c>
      <c r="E35" s="238">
        <v>5238629.1400000006</v>
      </c>
      <c r="F35" s="237">
        <v>5150367</v>
      </c>
      <c r="G35" s="238">
        <v>5143603.6427389998</v>
      </c>
    </row>
    <row r="36" spans="1:18" ht="5.15" customHeight="1" thickTop="1">
      <c r="A36" s="306"/>
      <c r="B36" s="312"/>
      <c r="C36" s="226"/>
      <c r="D36" s="227"/>
      <c r="E36" s="228"/>
      <c r="F36" s="227"/>
      <c r="G36" s="228"/>
    </row>
    <row r="37" spans="1:18">
      <c r="A37" s="306"/>
      <c r="B37" s="301"/>
      <c r="C37" s="226"/>
      <c r="D37" s="227"/>
      <c r="E37" s="228"/>
      <c r="F37" s="227"/>
      <c r="G37" s="228"/>
    </row>
    <row r="38" spans="1:18" ht="10.5">
      <c r="A38" s="306"/>
      <c r="B38" s="312" t="s">
        <v>34</v>
      </c>
      <c r="C38" s="226"/>
      <c r="D38" s="227"/>
      <c r="E38" s="228"/>
      <c r="F38" s="227"/>
      <c r="G38" s="228"/>
    </row>
    <row r="39" spans="1:18" ht="10.5">
      <c r="A39" s="306"/>
      <c r="B39" s="312" t="s">
        <v>35</v>
      </c>
      <c r="C39" s="226"/>
      <c r="D39" s="227"/>
      <c r="E39" s="228"/>
      <c r="F39" s="227"/>
      <c r="G39" s="228"/>
    </row>
    <row r="40" spans="1:18">
      <c r="A40" s="306"/>
      <c r="B40" s="313" t="s">
        <v>184</v>
      </c>
      <c r="C40" s="226">
        <v>1490566</v>
      </c>
      <c r="D40" s="227">
        <v>1247949</v>
      </c>
      <c r="E40" s="228">
        <v>1177960</v>
      </c>
      <c r="F40" s="227">
        <v>1197235.6018000001</v>
      </c>
      <c r="G40" s="228">
        <v>1136719</v>
      </c>
    </row>
    <row r="41" spans="1:18">
      <c r="A41" s="306"/>
      <c r="B41" s="313" t="s">
        <v>202</v>
      </c>
      <c r="C41" s="226">
        <v>469068</v>
      </c>
      <c r="D41" s="227">
        <v>442182</v>
      </c>
      <c r="E41" s="228">
        <v>425580</v>
      </c>
      <c r="F41" s="227">
        <v>410246.3982</v>
      </c>
      <c r="G41" s="228">
        <v>397958</v>
      </c>
    </row>
    <row r="42" spans="1:18" ht="10.5">
      <c r="A42" s="306"/>
      <c r="B42" s="319"/>
      <c r="C42" s="232">
        <v>1959634</v>
      </c>
      <c r="D42" s="233">
        <v>1690131</v>
      </c>
      <c r="E42" s="234">
        <v>1603540</v>
      </c>
      <c r="F42" s="233">
        <v>1607482</v>
      </c>
      <c r="G42" s="234">
        <v>1534677</v>
      </c>
      <c r="N42" s="406"/>
      <c r="O42" s="406"/>
      <c r="P42" s="406"/>
      <c r="Q42" s="406"/>
      <c r="R42" s="368"/>
    </row>
    <row r="43" spans="1:18" ht="5.15" customHeight="1">
      <c r="A43" s="306"/>
      <c r="B43" s="312"/>
      <c r="C43" s="226"/>
      <c r="D43" s="227"/>
      <c r="E43" s="228"/>
      <c r="F43" s="227"/>
      <c r="G43" s="228"/>
    </row>
    <row r="44" spans="1:18" ht="10.5">
      <c r="A44" s="306"/>
      <c r="B44" s="312" t="s">
        <v>144</v>
      </c>
      <c r="C44" s="226"/>
      <c r="D44" s="227"/>
      <c r="E44" s="228"/>
      <c r="F44" s="227"/>
      <c r="G44" s="228"/>
    </row>
    <row r="45" spans="1:18" ht="10.5">
      <c r="A45" s="306"/>
      <c r="B45" s="315" t="s">
        <v>145</v>
      </c>
      <c r="C45" s="226"/>
      <c r="D45" s="227"/>
      <c r="E45" s="228"/>
      <c r="F45" s="227"/>
      <c r="G45" s="228"/>
    </row>
    <row r="46" spans="1:18">
      <c r="A46" s="306"/>
      <c r="B46" s="313" t="s">
        <v>185</v>
      </c>
      <c r="C46" s="226">
        <v>1645845</v>
      </c>
      <c r="D46" s="227">
        <v>1670232</v>
      </c>
      <c r="E46" s="228">
        <v>1658450</v>
      </c>
      <c r="F46" s="227">
        <v>1635448</v>
      </c>
      <c r="G46" s="228">
        <v>1605339</v>
      </c>
    </row>
    <row r="47" spans="1:18">
      <c r="A47" s="306"/>
      <c r="B47" s="313" t="s">
        <v>141</v>
      </c>
      <c r="C47" s="226">
        <v>26320</v>
      </c>
      <c r="D47" s="227">
        <v>27333</v>
      </c>
      <c r="E47" s="228">
        <v>27156</v>
      </c>
      <c r="F47" s="227">
        <v>91976</v>
      </c>
      <c r="G47" s="228">
        <v>38642</v>
      </c>
    </row>
    <row r="48" spans="1:18" hidden="1">
      <c r="A48" s="306"/>
      <c r="B48" s="313"/>
      <c r="C48" s="226"/>
      <c r="D48" s="227"/>
      <c r="E48" s="228"/>
      <c r="F48" s="227"/>
      <c r="G48" s="228"/>
    </row>
    <row r="49" spans="1:18" hidden="1">
      <c r="A49" s="306"/>
      <c r="B49" s="313" t="s">
        <v>257</v>
      </c>
      <c r="C49" s="226">
        <v>0</v>
      </c>
      <c r="D49" s="227">
        <v>0</v>
      </c>
      <c r="E49" s="228">
        <v>0</v>
      </c>
      <c r="F49" s="227">
        <v>0</v>
      </c>
      <c r="G49" s="228">
        <v>0</v>
      </c>
    </row>
    <row r="50" spans="1:18">
      <c r="A50" s="306"/>
      <c r="B50" s="313" t="s">
        <v>146</v>
      </c>
      <c r="C50" s="226">
        <v>67789</v>
      </c>
      <c r="D50" s="227">
        <v>96704</v>
      </c>
      <c r="E50" s="228">
        <v>94953</v>
      </c>
      <c r="F50" s="227">
        <v>93166</v>
      </c>
      <c r="G50" s="228">
        <v>93549</v>
      </c>
    </row>
    <row r="51" spans="1:18">
      <c r="A51" s="306"/>
      <c r="B51" s="313" t="s">
        <v>147</v>
      </c>
      <c r="C51" s="226">
        <v>76871</v>
      </c>
      <c r="D51" s="227">
        <v>72770</v>
      </c>
      <c r="E51" s="228">
        <v>66663</v>
      </c>
      <c r="F51" s="227">
        <v>65987</v>
      </c>
      <c r="G51" s="228">
        <v>66995</v>
      </c>
    </row>
    <row r="52" spans="1:18" ht="10.5">
      <c r="A52" s="306"/>
      <c r="B52" s="312"/>
      <c r="C52" s="232">
        <v>1816825</v>
      </c>
      <c r="D52" s="233">
        <v>1867039</v>
      </c>
      <c r="E52" s="234">
        <v>1847222</v>
      </c>
      <c r="F52" s="233">
        <v>1886577</v>
      </c>
      <c r="G52" s="234">
        <v>1804525</v>
      </c>
      <c r="N52" s="406"/>
      <c r="O52" s="406"/>
      <c r="P52" s="406"/>
      <c r="Q52" s="406"/>
      <c r="R52" s="368"/>
    </row>
    <row r="53" spans="1:18" ht="5.15" customHeight="1">
      <c r="A53" s="306"/>
      <c r="B53" s="312"/>
      <c r="C53" s="226"/>
      <c r="D53" s="227"/>
      <c r="E53" s="228"/>
      <c r="F53" s="227"/>
      <c r="G53" s="228"/>
    </row>
    <row r="54" spans="1:18" s="304" customFormat="1" ht="10.5">
      <c r="A54" s="306"/>
      <c r="B54" s="312" t="s">
        <v>148</v>
      </c>
      <c r="C54" s="226"/>
      <c r="D54" s="227"/>
      <c r="E54" s="228"/>
      <c r="F54" s="227"/>
      <c r="G54" s="228"/>
      <c r="J54" s="394"/>
      <c r="K54" s="394"/>
      <c r="L54" s="394"/>
      <c r="M54" s="394"/>
    </row>
    <row r="55" spans="1:18" s="304" customFormat="1" ht="10.5">
      <c r="A55" s="306"/>
      <c r="B55" s="315" t="s">
        <v>145</v>
      </c>
      <c r="C55" s="226"/>
      <c r="D55" s="229"/>
      <c r="E55" s="230"/>
      <c r="F55" s="229"/>
      <c r="G55" s="230"/>
      <c r="J55" s="394"/>
      <c r="K55" s="394"/>
      <c r="L55" s="394"/>
      <c r="M55" s="394"/>
    </row>
    <row r="56" spans="1:18">
      <c r="A56" s="306"/>
      <c r="B56" s="342" t="s">
        <v>229</v>
      </c>
      <c r="C56" s="226">
        <v>308272</v>
      </c>
      <c r="D56" s="227">
        <v>308827</v>
      </c>
      <c r="E56" s="228">
        <v>421647</v>
      </c>
      <c r="F56" s="227">
        <v>398097</v>
      </c>
      <c r="G56" s="228">
        <v>531082</v>
      </c>
    </row>
    <row r="57" spans="1:18">
      <c r="A57" s="306"/>
      <c r="B57" s="313" t="s">
        <v>186</v>
      </c>
      <c r="C57" s="226">
        <v>450152</v>
      </c>
      <c r="D57" s="227">
        <v>465069</v>
      </c>
      <c r="E57" s="228">
        <v>452326</v>
      </c>
      <c r="F57" s="227">
        <v>434766</v>
      </c>
      <c r="G57" s="228">
        <v>381537</v>
      </c>
    </row>
    <row r="58" spans="1:18">
      <c r="A58" s="306"/>
      <c r="B58" s="313" t="s">
        <v>141</v>
      </c>
      <c r="C58" s="226">
        <v>410577</v>
      </c>
      <c r="D58" s="227">
        <v>378649</v>
      </c>
      <c r="E58" s="228">
        <v>341514</v>
      </c>
      <c r="F58" s="227">
        <v>269483</v>
      </c>
      <c r="G58" s="228">
        <v>334945</v>
      </c>
    </row>
    <row r="59" spans="1:18" hidden="1">
      <c r="A59" s="306"/>
      <c r="B59" s="313" t="s">
        <v>257</v>
      </c>
      <c r="C59" s="226">
        <v>0</v>
      </c>
      <c r="D59" s="219">
        <v>0</v>
      </c>
      <c r="E59" s="228">
        <v>0</v>
      </c>
      <c r="F59" s="219">
        <v>0</v>
      </c>
      <c r="G59" s="228">
        <v>0</v>
      </c>
    </row>
    <row r="60" spans="1:18">
      <c r="A60" s="306"/>
      <c r="B60" s="313" t="s">
        <v>190</v>
      </c>
      <c r="C60" s="226">
        <v>31400</v>
      </c>
      <c r="D60" s="219">
        <v>22056</v>
      </c>
      <c r="E60" s="228">
        <v>24453</v>
      </c>
      <c r="F60" s="219">
        <v>19916</v>
      </c>
      <c r="G60" s="228">
        <v>20035</v>
      </c>
    </row>
    <row r="61" spans="1:18">
      <c r="A61" s="306"/>
      <c r="B61" s="313" t="s">
        <v>149</v>
      </c>
      <c r="C61" s="226">
        <v>544655.5</v>
      </c>
      <c r="D61" s="219">
        <v>562284.91082510585</v>
      </c>
      <c r="E61" s="228">
        <v>547927.32690048544</v>
      </c>
      <c r="F61" s="219">
        <v>534046</v>
      </c>
      <c r="G61" s="228">
        <v>536803</v>
      </c>
    </row>
    <row r="62" spans="1:18" ht="10.5">
      <c r="A62" s="306"/>
      <c r="B62" s="312"/>
      <c r="C62" s="232">
        <v>1745056.5</v>
      </c>
      <c r="D62" s="235">
        <v>1736885.9108251058</v>
      </c>
      <c r="E62" s="234">
        <v>1787867.3269004854</v>
      </c>
      <c r="F62" s="235">
        <v>1656308</v>
      </c>
      <c r="G62" s="234">
        <v>1804402</v>
      </c>
      <c r="N62" s="406"/>
      <c r="O62" s="406"/>
      <c r="P62" s="406"/>
      <c r="Q62" s="406"/>
      <c r="R62" s="368"/>
    </row>
    <row r="63" spans="1:18" ht="11.25" customHeight="1">
      <c r="A63" s="306"/>
      <c r="B63" s="312"/>
      <c r="C63" s="226"/>
      <c r="D63" s="219"/>
      <c r="E63" s="230"/>
      <c r="F63" s="219"/>
      <c r="G63" s="230"/>
    </row>
    <row r="64" spans="1:18" ht="5.15" customHeight="1">
      <c r="A64" s="306"/>
      <c r="B64" s="312"/>
      <c r="C64" s="226"/>
      <c r="D64" s="227"/>
      <c r="E64" s="228"/>
      <c r="F64" s="227"/>
      <c r="G64" s="228"/>
    </row>
    <row r="65" spans="1:7" ht="10.5">
      <c r="A65" s="306"/>
      <c r="B65" s="312" t="s">
        <v>150</v>
      </c>
      <c r="C65" s="231">
        <v>3561881.5</v>
      </c>
      <c r="D65" s="221">
        <v>3603924.9108251058</v>
      </c>
      <c r="E65" s="230">
        <v>3635089.3269004854</v>
      </c>
      <c r="F65" s="221">
        <v>3542885</v>
      </c>
      <c r="G65" s="230">
        <v>3608927</v>
      </c>
    </row>
    <row r="66" spans="1:7" ht="11" thickBot="1">
      <c r="A66" s="306"/>
      <c r="B66" s="312" t="s">
        <v>36</v>
      </c>
      <c r="C66" s="236">
        <v>5521515.5</v>
      </c>
      <c r="D66" s="239">
        <v>5294055.9108251054</v>
      </c>
      <c r="E66" s="236">
        <v>5238629.3269004859</v>
      </c>
      <c r="F66" s="239">
        <v>5150367</v>
      </c>
      <c r="G66" s="236">
        <v>5143604</v>
      </c>
    </row>
    <row r="67" spans="1:7" ht="5.15" customHeight="1" thickTop="1">
      <c r="A67" s="306"/>
      <c r="B67" s="387"/>
      <c r="C67" s="388"/>
      <c r="D67" s="225"/>
      <c r="E67" s="211"/>
      <c r="F67" s="225"/>
      <c r="G67" s="211"/>
    </row>
    <row r="68" spans="1:7" ht="26.25" customHeight="1">
      <c r="B68" s="509"/>
      <c r="C68" s="510"/>
      <c r="D68" s="510"/>
      <c r="E68" s="510"/>
      <c r="F68" s="510"/>
      <c r="G68" s="510"/>
    </row>
    <row r="72" spans="1:7">
      <c r="C72" s="219"/>
      <c r="D72" s="219"/>
      <c r="E72" s="219"/>
      <c r="F72" s="219"/>
      <c r="G72" s="219"/>
    </row>
    <row r="106" spans="3:7">
      <c r="C106" s="351"/>
      <c r="D106" s="351"/>
      <c r="E106" s="351"/>
      <c r="F106" s="353"/>
      <c r="G106" s="353"/>
    </row>
    <row r="132" spans="3:7">
      <c r="C132" s="358"/>
      <c r="D132" s="358"/>
      <c r="E132" s="358"/>
      <c r="F132" s="360"/>
      <c r="G132" s="360"/>
    </row>
  </sheetData>
  <mergeCells count="2">
    <mergeCell ref="B7:B8"/>
    <mergeCell ref="B68:G68"/>
  </mergeCells>
  <hyperlinks>
    <hyperlink ref="A1" location="Cover!E6" display="INDEX" xr:uid="{00000000-0004-0000-0300-000000000000}"/>
  </hyperlinks>
  <pageMargins left="0.23" right="0" top="1" bottom="1" header="0.5" footer="0.5"/>
  <pageSetup paperSize="9" orientation="portrait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howOutlineSymbols="0"/>
  </sheetPr>
  <dimension ref="A1:X149"/>
  <sheetViews>
    <sheetView showGridLines="0" showOutlineSymbols="0" view="pageBreakPreview" zoomScaleNormal="100" zoomScaleSheetLayoutView="100" workbookViewId="0"/>
  </sheetViews>
  <sheetFormatPr defaultColWidth="9.1796875" defaultRowHeight="10" outlineLevelRow="1"/>
  <cols>
    <col min="1" max="1" width="5.453125" style="302" customWidth="1"/>
    <col min="2" max="2" width="58.453125" style="302" bestFit="1" customWidth="1"/>
    <col min="3" max="5" width="8.7265625" style="302" customWidth="1"/>
    <col min="6" max="7" width="8.7265625" style="320" customWidth="1"/>
    <col min="8" max="8" width="2" style="302" customWidth="1"/>
    <col min="9" max="13" width="9.1796875" style="302" customWidth="1"/>
    <col min="14" max="14" width="9.1796875" style="302"/>
    <col min="15" max="17" width="9.453125" style="443" bestFit="1" customWidth="1"/>
    <col min="18" max="18" width="9.453125" style="351" bestFit="1" customWidth="1"/>
    <col min="19" max="19" width="9.1796875" style="443"/>
    <col min="20" max="23" width="9.1796875" style="394"/>
    <col min="24" max="24" width="9.1796875" style="443"/>
    <col min="25" max="16384" width="9.1796875" style="302"/>
  </cols>
  <sheetData>
    <row r="1" spans="1:24" ht="10.5">
      <c r="A1" s="190" t="s">
        <v>13</v>
      </c>
      <c r="B1" s="34" t="s">
        <v>32</v>
      </c>
      <c r="C1" s="34"/>
      <c r="D1" s="34"/>
      <c r="E1" s="34"/>
    </row>
    <row r="2" spans="1:24" ht="10.5">
      <c r="F2" s="321"/>
      <c r="G2" s="302"/>
    </row>
    <row r="3" spans="1:24" ht="10.5">
      <c r="A3" s="303">
        <v>3</v>
      </c>
      <c r="B3" s="321" t="s">
        <v>187</v>
      </c>
      <c r="C3" s="321"/>
      <c r="D3" s="321"/>
      <c r="E3" s="321"/>
      <c r="F3" s="305"/>
      <c r="G3" s="302"/>
    </row>
    <row r="4" spans="1:24" ht="10.5">
      <c r="A4" s="322"/>
      <c r="B4" s="321"/>
      <c r="C4" s="321"/>
      <c r="D4" s="321"/>
      <c r="E4" s="321"/>
      <c r="F4" s="305"/>
      <c r="G4" s="302"/>
    </row>
    <row r="5" spans="1:24" ht="10.5">
      <c r="A5" s="322"/>
      <c r="B5" s="321"/>
      <c r="C5" s="321"/>
      <c r="D5" s="321"/>
      <c r="E5" s="321"/>
      <c r="F5" s="305"/>
      <c r="G5" s="302"/>
    </row>
    <row r="6" spans="1:24" ht="12.75" customHeight="1">
      <c r="A6" s="322"/>
      <c r="B6" s="321"/>
      <c r="C6" s="321"/>
      <c r="D6" s="321"/>
      <c r="E6" s="321"/>
      <c r="F6" s="305"/>
      <c r="G6" s="305"/>
    </row>
    <row r="7" spans="1:24" ht="12.75" customHeight="1">
      <c r="B7" s="511" t="s">
        <v>0</v>
      </c>
      <c r="C7" s="513" t="s">
        <v>1</v>
      </c>
      <c r="D7" s="514"/>
      <c r="E7" s="514"/>
      <c r="F7" s="514"/>
      <c r="G7" s="514"/>
    </row>
    <row r="8" spans="1:24" ht="12.75" customHeight="1">
      <c r="B8" s="512"/>
      <c r="C8" s="323">
        <f>'Trends file-1'!C8</f>
        <v>46112</v>
      </c>
      <c r="D8" s="323">
        <f>'Trends file-1'!D8</f>
        <v>46022</v>
      </c>
      <c r="E8" s="323">
        <f>'Trends file-1'!E8</f>
        <v>45930</v>
      </c>
      <c r="F8" s="323">
        <f>'Trends file-1'!F8</f>
        <v>45838</v>
      </c>
      <c r="G8" s="323">
        <f>'Trends file-1'!G8</f>
        <v>45747</v>
      </c>
    </row>
    <row r="9" spans="1:24" ht="10.5">
      <c r="B9" s="47" t="s">
        <v>42</v>
      </c>
      <c r="C9" s="324"/>
      <c r="D9" s="325"/>
      <c r="E9" s="324"/>
      <c r="F9" s="325"/>
      <c r="G9" s="324"/>
    </row>
    <row r="10" spans="1:24" ht="10.5">
      <c r="B10" s="48"/>
      <c r="C10" s="326"/>
      <c r="D10" s="327"/>
      <c r="E10" s="326"/>
      <c r="F10" s="327"/>
      <c r="G10" s="326"/>
    </row>
    <row r="11" spans="1:24" s="304" customFormat="1" ht="10.5">
      <c r="A11" s="306"/>
      <c r="B11" s="48" t="s">
        <v>59</v>
      </c>
      <c r="C11" s="328">
        <v>100447</v>
      </c>
      <c r="D11" s="329">
        <v>123013</v>
      </c>
      <c r="E11" s="328">
        <v>123223</v>
      </c>
      <c r="F11" s="329">
        <v>105044</v>
      </c>
      <c r="G11" s="328">
        <v>95839</v>
      </c>
      <c r="I11" s="330"/>
      <c r="J11" s="393"/>
      <c r="K11" s="393"/>
      <c r="L11" s="393"/>
      <c r="M11" s="393"/>
      <c r="O11" s="393"/>
      <c r="P11" s="393"/>
      <c r="Q11" s="393"/>
      <c r="R11" s="393"/>
      <c r="S11" s="444"/>
      <c r="T11" s="393"/>
      <c r="U11" s="393"/>
      <c r="V11" s="393"/>
      <c r="W11" s="393"/>
      <c r="X11" s="444"/>
    </row>
    <row r="12" spans="1:24" ht="5.15" customHeight="1">
      <c r="A12" s="306"/>
      <c r="B12" s="49"/>
      <c r="C12" s="331"/>
      <c r="D12" s="332"/>
      <c r="E12" s="331"/>
      <c r="F12" s="332"/>
      <c r="G12" s="331"/>
      <c r="I12" s="330"/>
      <c r="J12" s="393"/>
      <c r="K12" s="393"/>
      <c r="L12" s="393"/>
      <c r="M12" s="394"/>
      <c r="O12" s="393"/>
      <c r="P12" s="393"/>
      <c r="Q12" s="393"/>
      <c r="R12" s="393"/>
      <c r="T12" s="393"/>
      <c r="U12" s="393"/>
      <c r="V12" s="393"/>
      <c r="W12" s="393"/>
    </row>
    <row r="13" spans="1:24" ht="10.5">
      <c r="A13" s="306"/>
      <c r="B13" s="50" t="s">
        <v>43</v>
      </c>
      <c r="C13" s="331"/>
      <c r="D13" s="332"/>
      <c r="E13" s="331"/>
      <c r="F13" s="332"/>
      <c r="G13" s="331"/>
      <c r="I13" s="330"/>
      <c r="J13" s="393"/>
      <c r="K13" s="393"/>
      <c r="L13" s="393"/>
      <c r="M13" s="394"/>
      <c r="O13" s="393"/>
      <c r="P13" s="393"/>
      <c r="Q13" s="393"/>
      <c r="R13" s="393"/>
      <c r="T13" s="393"/>
      <c r="U13" s="393"/>
      <c r="V13" s="393"/>
      <c r="W13" s="393"/>
    </row>
    <row r="14" spans="1:24" ht="10.5">
      <c r="A14" s="306"/>
      <c r="B14" s="51" t="s">
        <v>113</v>
      </c>
      <c r="C14" s="333">
        <v>136435</v>
      </c>
      <c r="D14" s="334">
        <v>134201</v>
      </c>
      <c r="E14" s="333">
        <v>131821</v>
      </c>
      <c r="F14" s="334">
        <v>124651</v>
      </c>
      <c r="G14" s="333">
        <v>123260.3481202253</v>
      </c>
      <c r="I14" s="330"/>
      <c r="J14" s="393"/>
      <c r="K14" s="393"/>
      <c r="L14" s="393"/>
      <c r="M14" s="393"/>
      <c r="O14" s="393"/>
      <c r="P14" s="393"/>
      <c r="Q14" s="393"/>
      <c r="R14" s="393"/>
      <c r="T14" s="393"/>
      <c r="U14" s="393"/>
      <c r="V14" s="393"/>
      <c r="W14" s="393"/>
    </row>
    <row r="15" spans="1:24" ht="10.5">
      <c r="A15" s="306"/>
      <c r="B15" s="51" t="s">
        <v>188</v>
      </c>
      <c r="C15" s="333">
        <v>57266</v>
      </c>
      <c r="D15" s="334">
        <v>55539</v>
      </c>
      <c r="E15" s="333">
        <v>48984</v>
      </c>
      <c r="F15" s="334">
        <v>52696</v>
      </c>
      <c r="G15" s="333">
        <v>53891.681481055333</v>
      </c>
      <c r="I15" s="330"/>
      <c r="J15" s="393"/>
      <c r="K15" s="393"/>
      <c r="L15" s="393"/>
      <c r="M15" s="393"/>
      <c r="O15" s="393"/>
      <c r="P15" s="393"/>
      <c r="Q15" s="393"/>
      <c r="R15" s="393"/>
      <c r="T15" s="393"/>
      <c r="U15" s="393"/>
      <c r="V15" s="393"/>
      <c r="W15" s="393"/>
    </row>
    <row r="16" spans="1:24" ht="10.5">
      <c r="A16" s="306"/>
      <c r="B16" s="51" t="s">
        <v>319</v>
      </c>
      <c r="C16" s="333">
        <v>0</v>
      </c>
      <c r="D16" s="334">
        <v>0</v>
      </c>
      <c r="E16" s="333">
        <v>0.32444600000007995</v>
      </c>
      <c r="F16" s="334">
        <v>-271.99395700000014</v>
      </c>
      <c r="G16" s="333">
        <v>0</v>
      </c>
      <c r="I16" s="330"/>
      <c r="J16" s="393"/>
      <c r="K16" s="393"/>
      <c r="L16" s="393"/>
      <c r="M16" s="393"/>
      <c r="O16" s="393"/>
      <c r="P16" s="393"/>
      <c r="Q16" s="393"/>
      <c r="R16" s="393"/>
      <c r="T16" s="393"/>
      <c r="U16" s="393"/>
      <c r="V16" s="393"/>
      <c r="W16" s="393"/>
    </row>
    <row r="17" spans="1:24" ht="10.5">
      <c r="A17" s="306"/>
      <c r="B17" s="51" t="s">
        <v>264</v>
      </c>
      <c r="C17" s="333">
        <v>-1360</v>
      </c>
      <c r="D17" s="334">
        <v>-778</v>
      </c>
      <c r="E17" s="333">
        <v>-803</v>
      </c>
      <c r="F17" s="334">
        <v>-428</v>
      </c>
      <c r="G17" s="333">
        <v>-962.25302000000011</v>
      </c>
      <c r="I17" s="330"/>
      <c r="J17" s="393"/>
      <c r="K17" s="393"/>
      <c r="L17" s="393"/>
      <c r="M17" s="393"/>
      <c r="O17" s="393"/>
      <c r="P17" s="393"/>
      <c r="Q17" s="393"/>
      <c r="R17" s="393"/>
      <c r="T17" s="393"/>
      <c r="U17" s="393"/>
      <c r="V17" s="393"/>
      <c r="W17" s="393"/>
    </row>
    <row r="18" spans="1:24" ht="10.5">
      <c r="A18" s="306"/>
      <c r="B18" s="51" t="s">
        <v>262</v>
      </c>
      <c r="C18" s="333">
        <v>-2332</v>
      </c>
      <c r="D18" s="334">
        <v>-3334</v>
      </c>
      <c r="E18" s="333">
        <v>-3574</v>
      </c>
      <c r="F18" s="334">
        <v>-1918</v>
      </c>
      <c r="G18" s="333">
        <v>-2377.7604289999999</v>
      </c>
      <c r="I18" s="330"/>
      <c r="J18" s="393"/>
      <c r="K18" s="393"/>
      <c r="L18" s="393"/>
      <c r="M18" s="393"/>
      <c r="O18" s="393"/>
      <c r="P18" s="393"/>
      <c r="Q18" s="393"/>
      <c r="R18" s="393"/>
      <c r="T18" s="393"/>
      <c r="U18" s="393"/>
      <c r="V18" s="393"/>
      <c r="W18" s="393"/>
    </row>
    <row r="19" spans="1:24" ht="10.5">
      <c r="A19" s="306"/>
      <c r="B19" s="51" t="s">
        <v>265</v>
      </c>
      <c r="C19" s="333">
        <v>-3657.17985</v>
      </c>
      <c r="D19" s="334">
        <v>151.46058799999992</v>
      </c>
      <c r="E19" s="333">
        <v>-827.70209199999999</v>
      </c>
      <c r="F19" s="334">
        <v>2316.4213540000001</v>
      </c>
      <c r="G19" s="333">
        <v>1573.9034429999999</v>
      </c>
      <c r="I19" s="330"/>
      <c r="J19" s="393"/>
      <c r="K19" s="393"/>
      <c r="L19" s="393"/>
      <c r="M19" s="393"/>
      <c r="O19" s="393"/>
      <c r="P19" s="393"/>
      <c r="Q19" s="393"/>
      <c r="R19" s="393"/>
      <c r="T19" s="393"/>
      <c r="U19" s="393"/>
      <c r="V19" s="393"/>
      <c r="W19" s="393"/>
    </row>
    <row r="20" spans="1:24" ht="10.5" hidden="1">
      <c r="A20" s="306"/>
      <c r="B20" s="51" t="s">
        <v>263</v>
      </c>
      <c r="C20" s="333">
        <v>0</v>
      </c>
      <c r="D20" s="334">
        <v>0</v>
      </c>
      <c r="E20" s="333">
        <v>0</v>
      </c>
      <c r="F20" s="334">
        <v>0</v>
      </c>
      <c r="G20" s="333">
        <v>0</v>
      </c>
      <c r="I20" s="330"/>
      <c r="J20" s="393"/>
      <c r="K20" s="393"/>
      <c r="L20" s="393"/>
      <c r="M20" s="393"/>
      <c r="O20" s="393"/>
      <c r="P20" s="393"/>
      <c r="Q20" s="393"/>
      <c r="R20" s="393"/>
      <c r="T20" s="393"/>
      <c r="U20" s="393"/>
      <c r="V20" s="393"/>
      <c r="W20" s="393"/>
    </row>
    <row r="21" spans="1:24" ht="10.5" hidden="1" customHeight="1">
      <c r="A21" s="306"/>
      <c r="B21" s="52" t="s">
        <v>267</v>
      </c>
      <c r="C21" s="333">
        <v>0</v>
      </c>
      <c r="D21" s="334">
        <v>0</v>
      </c>
      <c r="E21" s="333">
        <v>0</v>
      </c>
      <c r="F21" s="334">
        <v>0</v>
      </c>
      <c r="G21" s="333">
        <v>0</v>
      </c>
      <c r="I21" s="330"/>
      <c r="J21" s="393"/>
      <c r="K21" s="393"/>
      <c r="L21" s="393"/>
      <c r="M21" s="393"/>
      <c r="O21" s="393"/>
      <c r="P21" s="393"/>
      <c r="Q21" s="393"/>
      <c r="R21" s="393"/>
      <c r="T21" s="393"/>
      <c r="U21" s="393"/>
      <c r="V21" s="393"/>
      <c r="W21" s="393"/>
    </row>
    <row r="22" spans="1:24" ht="10.5">
      <c r="A22" s="306"/>
      <c r="B22" s="52" t="s">
        <v>44</v>
      </c>
      <c r="C22" s="333">
        <v>32302</v>
      </c>
      <c r="D22" s="334">
        <v>4239</v>
      </c>
      <c r="E22" s="333">
        <v>-1229</v>
      </c>
      <c r="F22" s="334">
        <v>1277</v>
      </c>
      <c r="G22" s="333">
        <v>-2245.2586110491916</v>
      </c>
      <c r="I22" s="330"/>
      <c r="J22" s="393"/>
      <c r="K22" s="393"/>
      <c r="L22" s="393"/>
      <c r="M22" s="393"/>
      <c r="O22" s="393"/>
      <c r="P22" s="393"/>
      <c r="Q22" s="393"/>
      <c r="R22" s="393"/>
      <c r="T22" s="393"/>
      <c r="U22" s="393"/>
      <c r="V22" s="393"/>
      <c r="W22" s="393"/>
    </row>
    <row r="23" spans="1:24" ht="5.15" customHeight="1">
      <c r="A23" s="306"/>
      <c r="B23" s="49"/>
      <c r="C23" s="331"/>
      <c r="D23" s="332"/>
      <c r="E23" s="331"/>
      <c r="F23" s="332"/>
      <c r="G23" s="331"/>
      <c r="I23" s="330"/>
      <c r="J23" s="393"/>
      <c r="K23" s="393"/>
      <c r="L23" s="393"/>
      <c r="M23" s="394"/>
      <c r="O23" s="393"/>
      <c r="P23" s="393"/>
      <c r="Q23" s="393"/>
      <c r="R23" s="393"/>
      <c r="T23" s="393"/>
      <c r="U23" s="393"/>
      <c r="V23" s="393"/>
      <c r="W23" s="393"/>
    </row>
    <row r="24" spans="1:24" s="304" customFormat="1" ht="10.5">
      <c r="A24" s="306"/>
      <c r="B24" s="66" t="s">
        <v>312</v>
      </c>
      <c r="C24" s="337">
        <v>319101</v>
      </c>
      <c r="D24" s="338">
        <v>313031</v>
      </c>
      <c r="E24" s="337">
        <v>297595</v>
      </c>
      <c r="F24" s="338">
        <v>283366</v>
      </c>
      <c r="G24" s="337">
        <v>268979.59999999998</v>
      </c>
      <c r="I24" s="330"/>
      <c r="J24" s="393"/>
      <c r="K24" s="393"/>
      <c r="L24" s="393"/>
      <c r="M24" s="393"/>
      <c r="O24" s="393"/>
      <c r="P24" s="393"/>
      <c r="Q24" s="393"/>
      <c r="R24" s="393"/>
      <c r="S24" s="444"/>
      <c r="T24" s="393"/>
      <c r="U24" s="393"/>
      <c r="V24" s="393"/>
      <c r="W24" s="393"/>
      <c r="X24" s="444"/>
    </row>
    <row r="25" spans="1:24" ht="10.5">
      <c r="A25" s="306"/>
      <c r="B25" s="273" t="s">
        <v>313</v>
      </c>
      <c r="C25" s="331"/>
      <c r="D25" s="332"/>
      <c r="E25" s="331"/>
      <c r="F25" s="332"/>
      <c r="G25" s="331"/>
      <c r="I25" s="330"/>
      <c r="J25" s="393"/>
      <c r="K25" s="393"/>
      <c r="L25" s="393"/>
      <c r="M25" s="394"/>
      <c r="O25" s="393"/>
      <c r="P25" s="393"/>
      <c r="Q25" s="393"/>
      <c r="R25" s="393"/>
      <c r="T25" s="393"/>
      <c r="U25" s="393"/>
      <c r="V25" s="393"/>
      <c r="W25" s="393"/>
    </row>
    <row r="26" spans="1:24" ht="10.5">
      <c r="A26" s="306"/>
      <c r="B26" s="52" t="s">
        <v>174</v>
      </c>
      <c r="C26" s="333">
        <v>5210</v>
      </c>
      <c r="D26" s="334">
        <v>4346</v>
      </c>
      <c r="E26" s="333">
        <v>-8813</v>
      </c>
      <c r="F26" s="334">
        <v>-6397</v>
      </c>
      <c r="G26" s="333">
        <v>28104.596515206296</v>
      </c>
      <c r="I26" s="330"/>
      <c r="J26" s="393"/>
      <c r="K26" s="393"/>
      <c r="L26" s="393"/>
      <c r="M26" s="393"/>
      <c r="O26" s="393"/>
      <c r="P26" s="393"/>
      <c r="Q26" s="393"/>
      <c r="R26" s="393"/>
      <c r="T26" s="393"/>
      <c r="U26" s="393"/>
      <c r="V26" s="393"/>
      <c r="W26" s="393"/>
    </row>
    <row r="27" spans="1:24" ht="10.5">
      <c r="A27" s="306"/>
      <c r="B27" s="51" t="s">
        <v>175</v>
      </c>
      <c r="C27" s="333">
        <v>-33189</v>
      </c>
      <c r="D27" s="334">
        <v>3805</v>
      </c>
      <c r="E27" s="333">
        <v>10387</v>
      </c>
      <c r="F27" s="334">
        <v>43974</v>
      </c>
      <c r="G27" s="333">
        <v>-28291.118354184822</v>
      </c>
      <c r="I27" s="330"/>
      <c r="J27" s="393"/>
      <c r="K27" s="393"/>
      <c r="L27" s="393"/>
      <c r="M27" s="393"/>
      <c r="O27" s="393"/>
      <c r="P27" s="393"/>
      <c r="Q27" s="393"/>
      <c r="R27" s="393"/>
      <c r="T27" s="393"/>
      <c r="U27" s="393"/>
      <c r="V27" s="393"/>
      <c r="W27" s="393"/>
    </row>
    <row r="28" spans="1:24" ht="10.5">
      <c r="A28" s="306"/>
      <c r="B28" s="51" t="s">
        <v>223</v>
      </c>
      <c r="C28" s="333">
        <v>6623</v>
      </c>
      <c r="D28" s="334">
        <v>25663</v>
      </c>
      <c r="E28" s="333">
        <v>17693</v>
      </c>
      <c r="F28" s="334">
        <v>2740</v>
      </c>
      <c r="G28" s="333">
        <v>3409.4864868252698</v>
      </c>
      <c r="I28" s="330"/>
      <c r="J28" s="393"/>
      <c r="K28" s="393"/>
      <c r="L28" s="393"/>
      <c r="M28" s="393"/>
      <c r="O28" s="393"/>
      <c r="P28" s="393"/>
      <c r="Q28" s="393"/>
      <c r="R28" s="393"/>
      <c r="T28" s="393"/>
      <c r="U28" s="393"/>
      <c r="V28" s="393"/>
      <c r="W28" s="393"/>
    </row>
    <row r="29" spans="1:24" ht="5.15" customHeight="1">
      <c r="A29" s="306"/>
      <c r="B29" s="49"/>
      <c r="C29" s="331"/>
      <c r="D29" s="332"/>
      <c r="E29" s="331"/>
      <c r="F29" s="332"/>
      <c r="G29" s="331"/>
      <c r="I29" s="330"/>
      <c r="J29" s="393"/>
      <c r="K29" s="393"/>
      <c r="L29" s="393"/>
      <c r="M29" s="394"/>
      <c r="O29" s="393"/>
      <c r="P29" s="393"/>
      <c r="Q29" s="393"/>
      <c r="R29" s="393"/>
      <c r="T29" s="393"/>
      <c r="U29" s="393"/>
      <c r="V29" s="393"/>
      <c r="W29" s="393"/>
    </row>
    <row r="30" spans="1:24" ht="10.5">
      <c r="A30" s="306"/>
      <c r="B30" s="53" t="s">
        <v>176</v>
      </c>
      <c r="C30" s="337">
        <v>297745</v>
      </c>
      <c r="D30" s="338">
        <v>346845</v>
      </c>
      <c r="E30" s="337">
        <v>316862</v>
      </c>
      <c r="F30" s="338">
        <v>323683</v>
      </c>
      <c r="G30" s="337">
        <v>272202.5</v>
      </c>
      <c r="I30" s="330"/>
      <c r="J30" s="393"/>
      <c r="K30" s="393"/>
      <c r="L30" s="393"/>
      <c r="M30" s="393"/>
      <c r="O30" s="393"/>
      <c r="P30" s="393"/>
      <c r="Q30" s="393"/>
      <c r="R30" s="393"/>
      <c r="T30" s="393"/>
      <c r="U30" s="393"/>
      <c r="V30" s="393"/>
      <c r="W30" s="393"/>
    </row>
    <row r="31" spans="1:24" ht="5.15" customHeight="1">
      <c r="A31" s="306"/>
      <c r="B31" s="49"/>
      <c r="C31" s="331"/>
      <c r="D31" s="332"/>
      <c r="E31" s="331"/>
      <c r="F31" s="332"/>
      <c r="G31" s="331"/>
      <c r="I31" s="330"/>
      <c r="J31" s="393"/>
      <c r="K31" s="393"/>
      <c r="L31" s="393"/>
      <c r="M31" s="394"/>
      <c r="O31" s="393"/>
      <c r="P31" s="393"/>
      <c r="Q31" s="393"/>
      <c r="R31" s="393"/>
      <c r="T31" s="393"/>
      <c r="U31" s="393"/>
      <c r="V31" s="393"/>
      <c r="W31" s="393"/>
    </row>
    <row r="32" spans="1:24" ht="10.5">
      <c r="A32" s="306"/>
      <c r="B32" s="51"/>
      <c r="C32" s="333"/>
      <c r="D32" s="336"/>
      <c r="E32" s="335"/>
      <c r="F32" s="336"/>
      <c r="G32" s="335"/>
      <c r="I32" s="330"/>
      <c r="J32" s="393"/>
      <c r="K32" s="393"/>
      <c r="L32" s="393"/>
      <c r="M32" s="394"/>
      <c r="O32" s="393"/>
      <c r="P32" s="393"/>
      <c r="Q32" s="393"/>
      <c r="R32" s="393"/>
      <c r="T32" s="393"/>
      <c r="U32" s="393"/>
      <c r="V32" s="393"/>
      <c r="W32" s="393"/>
    </row>
    <row r="33" spans="1:24" ht="10.5">
      <c r="A33" s="306"/>
      <c r="B33" s="51" t="s">
        <v>61</v>
      </c>
      <c r="C33" s="333">
        <v>-11401</v>
      </c>
      <c r="D33" s="334">
        <v>-19805</v>
      </c>
      <c r="E33" s="333">
        <v>-14848</v>
      </c>
      <c r="F33" s="334">
        <v>-16785</v>
      </c>
      <c r="G33" s="333">
        <v>-13499.827227289978</v>
      </c>
      <c r="I33" s="330"/>
      <c r="J33" s="393"/>
      <c r="K33" s="393"/>
      <c r="L33" s="393"/>
      <c r="M33" s="393"/>
      <c r="O33" s="393"/>
      <c r="P33" s="393"/>
      <c r="Q33" s="393"/>
      <c r="R33" s="393"/>
      <c r="T33" s="393"/>
      <c r="U33" s="393"/>
      <c r="V33" s="393"/>
      <c r="W33" s="393"/>
    </row>
    <row r="34" spans="1:24" ht="5.15" customHeight="1">
      <c r="A34" s="306"/>
      <c r="B34" s="49"/>
      <c r="C34" s="331"/>
      <c r="D34" s="332"/>
      <c r="E34" s="331"/>
      <c r="F34" s="332"/>
      <c r="G34" s="331"/>
      <c r="I34" s="330"/>
      <c r="J34" s="393"/>
      <c r="K34" s="393"/>
      <c r="L34" s="393"/>
      <c r="M34" s="394"/>
      <c r="O34" s="393"/>
      <c r="P34" s="393"/>
      <c r="Q34" s="393"/>
      <c r="R34" s="393"/>
      <c r="T34" s="393"/>
      <c r="U34" s="393"/>
      <c r="V34" s="393"/>
      <c r="W34" s="393"/>
    </row>
    <row r="35" spans="1:24" s="304" customFormat="1" ht="10.5">
      <c r="A35" s="306"/>
      <c r="B35" s="53" t="s">
        <v>177</v>
      </c>
      <c r="C35" s="337">
        <v>286344</v>
      </c>
      <c r="D35" s="338">
        <v>327040</v>
      </c>
      <c r="E35" s="337">
        <v>302014</v>
      </c>
      <c r="F35" s="338">
        <v>306898</v>
      </c>
      <c r="G35" s="337">
        <v>258702.5</v>
      </c>
      <c r="I35" s="330"/>
      <c r="J35" s="393"/>
      <c r="K35" s="393"/>
      <c r="L35" s="393"/>
      <c r="M35" s="393"/>
      <c r="O35" s="393"/>
      <c r="P35" s="393"/>
      <c r="Q35" s="393"/>
      <c r="R35" s="393"/>
      <c r="S35" s="444"/>
      <c r="T35" s="393"/>
      <c r="U35" s="393"/>
      <c r="V35" s="393"/>
      <c r="W35" s="393"/>
      <c r="X35" s="444"/>
    </row>
    <row r="36" spans="1:24" ht="5.15" customHeight="1">
      <c r="A36" s="306"/>
      <c r="B36" s="49"/>
      <c r="C36" s="331"/>
      <c r="D36" s="332"/>
      <c r="E36" s="331"/>
      <c r="F36" s="332"/>
      <c r="G36" s="331"/>
      <c r="I36" s="330"/>
      <c r="J36" s="393"/>
      <c r="K36" s="393"/>
      <c r="L36" s="393"/>
      <c r="M36" s="394"/>
      <c r="O36" s="393"/>
      <c r="P36" s="393"/>
      <c r="Q36" s="393"/>
      <c r="R36" s="393"/>
      <c r="T36" s="393"/>
      <c r="U36" s="393"/>
      <c r="V36" s="393"/>
      <c r="W36" s="393"/>
    </row>
    <row r="37" spans="1:24" ht="10.5">
      <c r="A37" s="306"/>
      <c r="B37" s="53" t="s">
        <v>45</v>
      </c>
      <c r="C37" s="333"/>
      <c r="D37" s="334"/>
      <c r="E37" s="333"/>
      <c r="F37" s="334"/>
      <c r="G37" s="333"/>
      <c r="I37" s="330"/>
      <c r="J37" s="393"/>
      <c r="K37" s="393"/>
      <c r="L37" s="393"/>
      <c r="M37" s="394"/>
      <c r="O37" s="393"/>
      <c r="P37" s="393"/>
      <c r="Q37" s="393"/>
      <c r="R37" s="393"/>
      <c r="T37" s="393"/>
      <c r="U37" s="393"/>
      <c r="V37" s="393"/>
      <c r="W37" s="393"/>
    </row>
    <row r="38" spans="1:24" ht="5.15" customHeight="1">
      <c r="A38" s="306"/>
      <c r="B38" s="49"/>
      <c r="C38" s="331"/>
      <c r="D38" s="332"/>
      <c r="E38" s="331"/>
      <c r="F38" s="332"/>
      <c r="G38" s="331"/>
      <c r="I38" s="330"/>
      <c r="J38" s="393"/>
      <c r="K38" s="393"/>
      <c r="L38" s="393"/>
      <c r="M38" s="394"/>
      <c r="O38" s="393"/>
      <c r="P38" s="393"/>
      <c r="Q38" s="393"/>
      <c r="R38" s="393"/>
      <c r="T38" s="393"/>
      <c r="U38" s="393"/>
      <c r="V38" s="393"/>
      <c r="W38" s="393"/>
    </row>
    <row r="39" spans="1:24" ht="10.5">
      <c r="A39" s="306"/>
      <c r="B39" s="51" t="s">
        <v>230</v>
      </c>
      <c r="C39" s="333">
        <v>-112629</v>
      </c>
      <c r="D39" s="334">
        <v>-107797</v>
      </c>
      <c r="E39" s="333">
        <v>-108354</v>
      </c>
      <c r="F39" s="334">
        <v>-111296</v>
      </c>
      <c r="G39" s="333">
        <v>-97858.142384340434</v>
      </c>
      <c r="I39" s="330"/>
      <c r="J39" s="393"/>
      <c r="K39" s="393"/>
      <c r="L39" s="393"/>
      <c r="M39" s="393"/>
      <c r="O39" s="393"/>
      <c r="P39" s="393"/>
      <c r="Q39" s="393"/>
      <c r="R39" s="393"/>
      <c r="T39" s="393"/>
      <c r="U39" s="393"/>
      <c r="V39" s="393"/>
      <c r="W39" s="393"/>
    </row>
    <row r="40" spans="1:24" ht="10.5">
      <c r="A40" s="306"/>
      <c r="B40" s="302" t="s">
        <v>256</v>
      </c>
      <c r="C40" s="333">
        <v>-11763</v>
      </c>
      <c r="D40" s="336">
        <v>-4542</v>
      </c>
      <c r="E40" s="333">
        <v>-5519</v>
      </c>
      <c r="F40" s="336">
        <v>-2108</v>
      </c>
      <c r="G40" s="333">
        <v>-69061.649639924406</v>
      </c>
      <c r="I40" s="330"/>
      <c r="J40" s="393"/>
      <c r="K40" s="393"/>
      <c r="L40" s="393"/>
      <c r="M40" s="393"/>
      <c r="O40" s="393"/>
      <c r="P40" s="393"/>
      <c r="Q40" s="393"/>
      <c r="R40" s="393"/>
      <c r="T40" s="393"/>
      <c r="U40" s="393"/>
      <c r="V40" s="393"/>
      <c r="W40" s="393"/>
    </row>
    <row r="41" spans="1:24" ht="10.5">
      <c r="A41" s="306"/>
      <c r="B41" s="51" t="s">
        <v>111</v>
      </c>
      <c r="C41" s="333">
        <v>-75696</v>
      </c>
      <c r="D41" s="334">
        <v>-19719</v>
      </c>
      <c r="E41" s="333">
        <v>-4443</v>
      </c>
      <c r="F41" s="334">
        <v>-27136</v>
      </c>
      <c r="G41" s="333">
        <v>-15879.194688090858</v>
      </c>
      <c r="I41" s="330"/>
      <c r="J41" s="393"/>
      <c r="K41" s="393"/>
      <c r="L41" s="393"/>
      <c r="M41" s="393"/>
      <c r="O41" s="393"/>
      <c r="P41" s="393"/>
      <c r="Q41" s="393"/>
      <c r="R41" s="393"/>
      <c r="T41" s="393"/>
      <c r="U41" s="393"/>
      <c r="V41" s="393"/>
      <c r="W41" s="393"/>
    </row>
    <row r="42" spans="1:24" ht="10.5" hidden="1">
      <c r="A42" s="306"/>
      <c r="B42" s="51" t="s">
        <v>280</v>
      </c>
      <c r="C42" s="333">
        <v>0</v>
      </c>
      <c r="D42" s="334">
        <v>0</v>
      </c>
      <c r="E42" s="333">
        <v>0</v>
      </c>
      <c r="F42" s="334">
        <v>0</v>
      </c>
      <c r="G42" s="333">
        <v>0</v>
      </c>
      <c r="I42" s="330"/>
      <c r="J42" s="393"/>
      <c r="K42" s="393"/>
      <c r="L42" s="393"/>
      <c r="M42" s="393"/>
      <c r="O42" s="393"/>
      <c r="P42" s="393"/>
      <c r="Q42" s="393"/>
      <c r="R42" s="393"/>
      <c r="T42" s="393"/>
      <c r="U42" s="393"/>
      <c r="V42" s="393"/>
      <c r="W42" s="393"/>
    </row>
    <row r="43" spans="1:24" ht="10.5">
      <c r="A43" s="306"/>
      <c r="B43" s="51" t="s">
        <v>224</v>
      </c>
      <c r="C43" s="333">
        <v>-333</v>
      </c>
      <c r="D43" s="334">
        <v>-354</v>
      </c>
      <c r="E43" s="333">
        <v>-436</v>
      </c>
      <c r="F43" s="334">
        <v>-28</v>
      </c>
      <c r="G43" s="333">
        <v>-166</v>
      </c>
      <c r="I43" s="330"/>
      <c r="J43" s="393"/>
      <c r="K43" s="393"/>
      <c r="L43" s="393"/>
      <c r="M43" s="393"/>
      <c r="O43" s="393"/>
      <c r="P43" s="393"/>
      <c r="Q43" s="393"/>
      <c r="R43" s="393"/>
      <c r="T43" s="393"/>
      <c r="U43" s="393"/>
      <c r="V43" s="393"/>
      <c r="W43" s="393"/>
    </row>
    <row r="44" spans="1:24" ht="10.5" hidden="1">
      <c r="A44" s="306"/>
      <c r="B44" s="459" t="s">
        <v>290</v>
      </c>
      <c r="C44" s="335">
        <v>0</v>
      </c>
      <c r="D44" s="336">
        <v>0</v>
      </c>
      <c r="E44" s="335">
        <v>0</v>
      </c>
      <c r="F44" s="336">
        <v>0</v>
      </c>
      <c r="G44" s="335">
        <v>0</v>
      </c>
      <c r="I44" s="330"/>
      <c r="J44" s="393"/>
      <c r="K44" s="393"/>
      <c r="L44" s="393"/>
      <c r="M44" s="393"/>
      <c r="O44" s="393"/>
      <c r="P44" s="393"/>
      <c r="Q44" s="393"/>
      <c r="R44" s="393"/>
      <c r="T44" s="393"/>
      <c r="U44" s="393"/>
      <c r="V44" s="393"/>
      <c r="W44" s="393"/>
    </row>
    <row r="45" spans="1:24" ht="10.5" hidden="1">
      <c r="A45" s="306"/>
      <c r="B45" s="459" t="s">
        <v>295</v>
      </c>
      <c r="C45" s="335">
        <v>0</v>
      </c>
      <c r="D45" s="336">
        <v>0</v>
      </c>
      <c r="E45" s="335">
        <v>0</v>
      </c>
      <c r="F45" s="336">
        <v>0</v>
      </c>
      <c r="G45" s="335">
        <v>-5.247500000000116E-2</v>
      </c>
      <c r="I45" s="330"/>
      <c r="J45" s="393"/>
      <c r="K45" s="393"/>
      <c r="L45" s="393"/>
      <c r="M45" s="393"/>
      <c r="O45" s="393"/>
      <c r="P45" s="393"/>
      <c r="Q45" s="393"/>
      <c r="R45" s="393"/>
      <c r="T45" s="393"/>
      <c r="U45" s="393"/>
      <c r="V45" s="393"/>
      <c r="W45" s="393"/>
    </row>
    <row r="46" spans="1:24" ht="10.5">
      <c r="A46" s="306"/>
      <c r="B46" s="459" t="s">
        <v>316</v>
      </c>
      <c r="C46" s="335">
        <v>0</v>
      </c>
      <c r="D46" s="336">
        <v>0</v>
      </c>
      <c r="E46" s="335">
        <v>0</v>
      </c>
      <c r="F46" s="336">
        <v>0</v>
      </c>
      <c r="G46" s="335">
        <v>45</v>
      </c>
      <c r="I46" s="330"/>
      <c r="J46" s="393"/>
      <c r="K46" s="393"/>
      <c r="L46" s="393"/>
      <c r="M46" s="393"/>
      <c r="O46" s="393"/>
      <c r="P46" s="393"/>
      <c r="Q46" s="393"/>
      <c r="R46" s="393"/>
      <c r="T46" s="393"/>
      <c r="U46" s="393"/>
      <c r="V46" s="393"/>
      <c r="W46" s="393"/>
    </row>
    <row r="47" spans="1:24" ht="10.5" hidden="1">
      <c r="A47" s="306"/>
      <c r="B47" s="51" t="s">
        <v>109</v>
      </c>
      <c r="C47" s="371">
        <v>0</v>
      </c>
      <c r="D47" s="336">
        <v>0</v>
      </c>
      <c r="E47" s="335">
        <v>0</v>
      </c>
      <c r="F47" s="336">
        <v>0</v>
      </c>
      <c r="G47" s="335">
        <v>0</v>
      </c>
      <c r="I47" s="330"/>
      <c r="J47" s="393"/>
      <c r="K47" s="393"/>
      <c r="L47" s="393"/>
      <c r="M47" s="393"/>
      <c r="O47" s="393"/>
      <c r="P47" s="393"/>
      <c r="Q47" s="393"/>
      <c r="R47" s="393"/>
      <c r="T47" s="393"/>
      <c r="U47" s="393"/>
      <c r="V47" s="393"/>
      <c r="W47" s="393"/>
    </row>
    <row r="48" spans="1:24" ht="10.5">
      <c r="A48" s="306"/>
      <c r="B48" s="51" t="s">
        <v>225</v>
      </c>
      <c r="C48" s="333">
        <v>0</v>
      </c>
      <c r="D48" s="334">
        <v>0</v>
      </c>
      <c r="E48" s="335">
        <v>0</v>
      </c>
      <c r="F48" s="336">
        <v>0</v>
      </c>
      <c r="G48" s="335">
        <v>1</v>
      </c>
      <c r="I48" s="330"/>
      <c r="J48" s="393"/>
      <c r="K48" s="393"/>
      <c r="L48" s="393"/>
      <c r="M48" s="393"/>
      <c r="O48" s="393"/>
      <c r="P48" s="393"/>
      <c r="Q48" s="393"/>
      <c r="R48" s="393"/>
      <c r="T48" s="393"/>
      <c r="U48" s="393"/>
      <c r="V48" s="393"/>
      <c r="W48" s="393"/>
    </row>
    <row r="49" spans="1:24" ht="10.5">
      <c r="A49" s="306"/>
      <c r="B49" s="51" t="s">
        <v>323</v>
      </c>
      <c r="C49" s="333">
        <v>273</v>
      </c>
      <c r="D49" s="334">
        <v>634</v>
      </c>
      <c r="E49" s="333">
        <v>0</v>
      </c>
      <c r="F49" s="334">
        <v>0</v>
      </c>
      <c r="G49" s="333">
        <v>0</v>
      </c>
      <c r="I49" s="330"/>
      <c r="J49" s="393"/>
      <c r="K49" s="393"/>
      <c r="L49" s="393"/>
      <c r="M49" s="393"/>
      <c r="O49" s="393"/>
      <c r="P49" s="393"/>
      <c r="Q49" s="393"/>
      <c r="R49" s="393"/>
      <c r="T49" s="393"/>
      <c r="U49" s="393"/>
      <c r="V49" s="393"/>
      <c r="W49" s="393"/>
    </row>
    <row r="50" spans="1:24" ht="10.5" hidden="1">
      <c r="A50" s="306"/>
      <c r="B50" s="51" t="s">
        <v>277</v>
      </c>
      <c r="C50" s="333">
        <v>0</v>
      </c>
      <c r="D50" s="334">
        <v>0</v>
      </c>
      <c r="E50" s="333">
        <v>0</v>
      </c>
      <c r="F50" s="334">
        <v>0</v>
      </c>
      <c r="G50" s="333">
        <v>0</v>
      </c>
      <c r="I50" s="330"/>
      <c r="J50" s="393"/>
      <c r="K50" s="393"/>
      <c r="L50" s="393"/>
      <c r="M50" s="393"/>
      <c r="O50" s="393"/>
      <c r="P50" s="393"/>
      <c r="Q50" s="393"/>
      <c r="R50" s="393"/>
      <c r="T50" s="393"/>
      <c r="U50" s="393"/>
      <c r="V50" s="393"/>
      <c r="W50" s="393"/>
    </row>
    <row r="51" spans="1:24" ht="11.25" customHeight="1">
      <c r="A51" s="306"/>
      <c r="B51" s="49" t="s">
        <v>96</v>
      </c>
      <c r="C51" s="333">
        <v>0</v>
      </c>
      <c r="D51" s="334">
        <v>0</v>
      </c>
      <c r="E51" s="335">
        <v>0</v>
      </c>
      <c r="F51" s="334">
        <v>1813</v>
      </c>
      <c r="G51" s="333">
        <v>5</v>
      </c>
      <c r="I51" s="330"/>
      <c r="J51" s="393"/>
      <c r="K51" s="393"/>
      <c r="L51" s="393"/>
      <c r="M51" s="393"/>
      <c r="O51" s="393"/>
      <c r="P51" s="393"/>
      <c r="Q51" s="393"/>
      <c r="R51" s="393"/>
      <c r="T51" s="393"/>
      <c r="U51" s="393"/>
      <c r="V51" s="393"/>
      <c r="W51" s="393"/>
    </row>
    <row r="52" spans="1:24" ht="11.25" customHeight="1">
      <c r="A52" s="306"/>
      <c r="B52" s="49" t="s">
        <v>60</v>
      </c>
      <c r="C52" s="333">
        <v>192</v>
      </c>
      <c r="D52" s="334">
        <v>2223</v>
      </c>
      <c r="E52" s="335">
        <v>1026</v>
      </c>
      <c r="F52" s="334">
        <v>647</v>
      </c>
      <c r="G52" s="333">
        <v>668.12895993909024</v>
      </c>
      <c r="I52" s="330"/>
      <c r="J52" s="393"/>
      <c r="K52" s="393"/>
      <c r="L52" s="393"/>
      <c r="M52" s="393"/>
      <c r="O52" s="393"/>
      <c r="P52" s="393"/>
      <c r="Q52" s="393"/>
      <c r="R52" s="393"/>
      <c r="T52" s="393"/>
      <c r="U52" s="393"/>
      <c r="V52" s="393"/>
      <c r="W52" s="393"/>
    </row>
    <row r="53" spans="1:24" ht="10.5" hidden="1">
      <c r="A53" s="306"/>
      <c r="B53" s="49" t="s">
        <v>315</v>
      </c>
      <c r="C53" s="333">
        <v>0</v>
      </c>
      <c r="D53" s="334">
        <v>0</v>
      </c>
      <c r="E53" s="333">
        <v>0</v>
      </c>
      <c r="F53" s="334">
        <v>0</v>
      </c>
      <c r="G53" s="333">
        <v>0</v>
      </c>
      <c r="I53" s="330"/>
      <c r="J53" s="393"/>
      <c r="K53" s="393"/>
      <c r="L53" s="393"/>
      <c r="M53" s="394"/>
      <c r="O53" s="393"/>
      <c r="P53" s="393"/>
      <c r="Q53" s="393"/>
      <c r="R53" s="393"/>
      <c r="T53" s="393"/>
      <c r="U53" s="393"/>
      <c r="V53" s="393"/>
      <c r="W53" s="393"/>
    </row>
    <row r="54" spans="1:24" ht="12" customHeight="1">
      <c r="A54" s="306"/>
      <c r="B54" s="49"/>
      <c r="C54" s="333"/>
      <c r="D54" s="334"/>
      <c r="E54" s="335"/>
      <c r="F54" s="334"/>
      <c r="G54" s="333"/>
      <c r="I54" s="330"/>
      <c r="J54" s="393"/>
      <c r="K54" s="393"/>
      <c r="L54" s="393"/>
      <c r="M54" s="394"/>
      <c r="O54" s="393"/>
      <c r="P54" s="393"/>
      <c r="Q54" s="393"/>
      <c r="R54" s="393"/>
      <c r="T54" s="393"/>
      <c r="U54" s="393"/>
      <c r="V54" s="393"/>
      <c r="W54" s="393"/>
    </row>
    <row r="55" spans="1:24" s="304" customFormat="1" ht="10.5">
      <c r="A55" s="306"/>
      <c r="B55" s="54" t="s">
        <v>189</v>
      </c>
      <c r="C55" s="337">
        <v>-199956</v>
      </c>
      <c r="D55" s="338">
        <v>-129555</v>
      </c>
      <c r="E55" s="337">
        <v>-117726</v>
      </c>
      <c r="F55" s="338">
        <v>-138108</v>
      </c>
      <c r="G55" s="337">
        <v>-182246</v>
      </c>
      <c r="I55" s="330"/>
      <c r="J55" s="393"/>
      <c r="K55" s="393"/>
      <c r="L55" s="393"/>
      <c r="M55" s="393"/>
      <c r="O55" s="393"/>
      <c r="P55" s="393"/>
      <c r="Q55" s="393"/>
      <c r="R55" s="393"/>
      <c r="S55" s="444"/>
      <c r="T55" s="393"/>
      <c r="U55" s="393"/>
      <c r="V55" s="393"/>
      <c r="W55" s="393"/>
      <c r="X55" s="444"/>
    </row>
    <row r="56" spans="1:24" ht="5.15" customHeight="1">
      <c r="A56" s="306"/>
      <c r="B56" s="49"/>
      <c r="C56" s="331"/>
      <c r="D56" s="332"/>
      <c r="E56" s="331"/>
      <c r="F56" s="332"/>
      <c r="G56" s="331"/>
      <c r="I56" s="330"/>
      <c r="J56" s="393"/>
      <c r="K56" s="393"/>
      <c r="L56" s="393"/>
      <c r="M56" s="394"/>
      <c r="O56" s="393"/>
      <c r="P56" s="393"/>
      <c r="Q56" s="393"/>
      <c r="R56" s="393"/>
      <c r="T56" s="393"/>
      <c r="U56" s="393"/>
      <c r="V56" s="393"/>
      <c r="W56" s="393"/>
    </row>
    <row r="57" spans="1:24" s="304" customFormat="1" ht="10.5">
      <c r="A57" s="306"/>
      <c r="B57" s="53" t="s">
        <v>46</v>
      </c>
      <c r="C57" s="337"/>
      <c r="D57" s="338"/>
      <c r="E57" s="337"/>
      <c r="F57" s="338"/>
      <c r="G57" s="337"/>
      <c r="I57" s="330"/>
      <c r="J57" s="393"/>
      <c r="K57" s="393"/>
      <c r="L57" s="393"/>
      <c r="M57" s="393"/>
      <c r="O57" s="393"/>
      <c r="P57" s="393"/>
      <c r="Q57" s="393"/>
      <c r="R57" s="393"/>
      <c r="S57" s="444"/>
      <c r="T57" s="393"/>
      <c r="U57" s="393"/>
      <c r="V57" s="393"/>
      <c r="W57" s="393"/>
      <c r="X57" s="444"/>
    </row>
    <row r="58" spans="1:24" ht="5.15" customHeight="1">
      <c r="A58" s="306"/>
      <c r="B58" s="49"/>
      <c r="C58" s="331"/>
      <c r="D58" s="332"/>
      <c r="E58" s="331"/>
      <c r="F58" s="332"/>
      <c r="G58" s="331"/>
      <c r="I58" s="330"/>
      <c r="J58" s="393"/>
      <c r="K58" s="393"/>
      <c r="L58" s="393"/>
      <c r="M58" s="394"/>
      <c r="O58" s="393"/>
      <c r="P58" s="393"/>
      <c r="Q58" s="393"/>
      <c r="R58" s="393"/>
      <c r="T58" s="393"/>
      <c r="U58" s="393"/>
      <c r="V58" s="393"/>
      <c r="W58" s="393"/>
    </row>
    <row r="59" spans="1:24" ht="10.5">
      <c r="A59" s="306"/>
      <c r="B59" s="52" t="s">
        <v>273</v>
      </c>
      <c r="C59" s="333">
        <v>-81551</v>
      </c>
      <c r="D59" s="334">
        <v>-48076</v>
      </c>
      <c r="E59" s="333">
        <v>11341</v>
      </c>
      <c r="F59" s="334">
        <v>-162356</v>
      </c>
      <c r="G59" s="333">
        <v>93406.612164802034</v>
      </c>
      <c r="I59" s="330"/>
      <c r="J59" s="393"/>
      <c r="K59" s="393"/>
      <c r="L59" s="393"/>
      <c r="M59" s="393"/>
      <c r="O59" s="393"/>
      <c r="P59" s="393"/>
      <c r="Q59" s="393"/>
      <c r="R59" s="393"/>
      <c r="T59" s="393"/>
      <c r="U59" s="393"/>
      <c r="V59" s="393"/>
      <c r="W59" s="393"/>
    </row>
    <row r="60" spans="1:24" ht="10.5">
      <c r="A60" s="306"/>
      <c r="B60" s="52" t="s">
        <v>274</v>
      </c>
      <c r="C60" s="333">
        <v>1825</v>
      </c>
      <c r="D60" s="334">
        <v>-76992</v>
      </c>
      <c r="E60" s="333">
        <v>-14059</v>
      </c>
      <c r="F60" s="334">
        <v>45139</v>
      </c>
      <c r="G60" s="333">
        <v>17284.590439053285</v>
      </c>
      <c r="I60" s="330"/>
      <c r="J60" s="393"/>
      <c r="K60" s="393"/>
      <c r="L60" s="393"/>
      <c r="M60" s="393"/>
      <c r="O60" s="393"/>
      <c r="P60" s="393"/>
      <c r="Q60" s="393"/>
      <c r="R60" s="393"/>
      <c r="T60" s="393"/>
      <c r="U60" s="393"/>
      <c r="V60" s="393"/>
      <c r="W60" s="393"/>
    </row>
    <row r="61" spans="1:24" ht="10.5">
      <c r="A61" s="306"/>
      <c r="B61" s="367" t="s">
        <v>272</v>
      </c>
      <c r="C61" s="333">
        <v>-18141</v>
      </c>
      <c r="D61" s="334">
        <v>-16139</v>
      </c>
      <c r="E61" s="333">
        <v>-16030</v>
      </c>
      <c r="F61" s="334">
        <v>-16887</v>
      </c>
      <c r="G61" s="333">
        <v>-17079.354733067594</v>
      </c>
      <c r="I61" s="330"/>
      <c r="J61" s="393"/>
      <c r="K61" s="393"/>
      <c r="L61" s="393"/>
      <c r="M61" s="393"/>
      <c r="O61" s="393"/>
      <c r="P61" s="393"/>
      <c r="Q61" s="393"/>
      <c r="R61" s="393"/>
      <c r="T61" s="393"/>
      <c r="U61" s="393"/>
      <c r="V61" s="393"/>
      <c r="W61" s="393"/>
    </row>
    <row r="62" spans="1:24" ht="10.5">
      <c r="A62" s="306"/>
      <c r="B62" s="52" t="s">
        <v>226</v>
      </c>
      <c r="C62" s="335">
        <v>-73</v>
      </c>
      <c r="D62" s="334">
        <v>-129</v>
      </c>
      <c r="E62" s="333">
        <v>-1245</v>
      </c>
      <c r="F62" s="334">
        <v>0</v>
      </c>
      <c r="G62" s="333">
        <v>9.088811330000528</v>
      </c>
      <c r="I62" s="330"/>
      <c r="J62" s="393"/>
      <c r="K62" s="393"/>
      <c r="L62" s="393"/>
      <c r="M62" s="393"/>
      <c r="O62" s="393"/>
      <c r="P62" s="393"/>
      <c r="Q62" s="393"/>
      <c r="R62" s="393"/>
      <c r="T62" s="393"/>
      <c r="U62" s="393"/>
      <c r="V62" s="393"/>
      <c r="W62" s="393"/>
    </row>
    <row r="63" spans="1:24" ht="10.5">
      <c r="A63" s="306"/>
      <c r="B63" s="52" t="s">
        <v>163</v>
      </c>
      <c r="C63" s="333">
        <v>-59616</v>
      </c>
      <c r="D63" s="334">
        <v>-29968</v>
      </c>
      <c r="E63" s="333">
        <v>-26019</v>
      </c>
      <c r="F63" s="334">
        <v>-33273</v>
      </c>
      <c r="G63" s="333">
        <v>-37650.508274715859</v>
      </c>
      <c r="I63" s="330"/>
      <c r="J63" s="393"/>
      <c r="K63" s="393"/>
      <c r="L63" s="393"/>
      <c r="M63" s="393"/>
      <c r="O63" s="393"/>
      <c r="P63" s="393"/>
      <c r="Q63" s="393"/>
      <c r="R63" s="393"/>
      <c r="T63" s="393"/>
      <c r="U63" s="393"/>
      <c r="V63" s="393"/>
      <c r="W63" s="393"/>
    </row>
    <row r="64" spans="1:24" ht="10.5">
      <c r="A64" s="306"/>
      <c r="B64" s="52" t="s">
        <v>112</v>
      </c>
      <c r="C64" s="333">
        <v>-3020</v>
      </c>
      <c r="D64" s="334">
        <v>-6460</v>
      </c>
      <c r="E64" s="333">
        <v>-101531</v>
      </c>
      <c r="F64" s="334">
        <v>-2266</v>
      </c>
      <c r="G64" s="333">
        <v>-2451.6204543531057</v>
      </c>
      <c r="I64" s="330"/>
      <c r="J64" s="393"/>
      <c r="K64" s="393"/>
      <c r="L64" s="393"/>
      <c r="M64" s="393"/>
      <c r="O64" s="393"/>
      <c r="P64" s="393"/>
      <c r="Q64" s="393"/>
      <c r="R64" s="393"/>
      <c r="T64" s="393"/>
      <c r="U64" s="393"/>
      <c r="V64" s="393"/>
      <c r="W64" s="393"/>
    </row>
    <row r="65" spans="1:24" ht="10.5">
      <c r="A65" s="306"/>
      <c r="B65" s="367" t="s">
        <v>268</v>
      </c>
      <c r="C65" s="333">
        <v>0</v>
      </c>
      <c r="D65" s="334">
        <v>75</v>
      </c>
      <c r="E65" s="335">
        <v>0</v>
      </c>
      <c r="F65" s="334">
        <v>0</v>
      </c>
      <c r="G65" s="333">
        <v>679.02840788195829</v>
      </c>
      <c r="I65" s="330"/>
      <c r="J65" s="393"/>
      <c r="K65" s="393"/>
      <c r="L65" s="393"/>
      <c r="M65" s="393"/>
      <c r="O65" s="393"/>
      <c r="P65" s="393"/>
      <c r="Q65" s="393"/>
      <c r="R65" s="393"/>
      <c r="T65" s="393"/>
      <c r="U65" s="393"/>
      <c r="V65" s="393"/>
      <c r="W65" s="393"/>
    </row>
    <row r="66" spans="1:24" ht="10.5" outlineLevel="1">
      <c r="A66" s="306"/>
      <c r="B66" s="460" t="s">
        <v>325</v>
      </c>
      <c r="C66" s="335">
        <v>0</v>
      </c>
      <c r="D66" s="336">
        <v>0</v>
      </c>
      <c r="E66" s="335">
        <v>0</v>
      </c>
      <c r="F66" s="336">
        <v>0</v>
      </c>
      <c r="G66" s="333">
        <v>-86292</v>
      </c>
      <c r="I66" s="330"/>
      <c r="J66" s="393"/>
      <c r="K66" s="393"/>
      <c r="L66" s="393"/>
      <c r="M66" s="393"/>
      <c r="O66" s="393"/>
      <c r="P66" s="393"/>
      <c r="Q66" s="393"/>
      <c r="R66" s="393"/>
      <c r="T66" s="393"/>
      <c r="U66" s="393"/>
      <c r="V66" s="393"/>
      <c r="W66" s="393"/>
    </row>
    <row r="67" spans="1:24" ht="10.5">
      <c r="A67" s="306"/>
      <c r="B67" s="51" t="s">
        <v>269</v>
      </c>
      <c r="C67" s="335">
        <v>-1280</v>
      </c>
      <c r="D67" s="336">
        <v>-1414</v>
      </c>
      <c r="E67" s="335">
        <v>-1615</v>
      </c>
      <c r="F67" s="336">
        <v>-1059</v>
      </c>
      <c r="G67" s="333">
        <v>-5575.4024903494883</v>
      </c>
      <c r="I67" s="330"/>
      <c r="J67" s="393"/>
      <c r="K67" s="393"/>
      <c r="L67" s="393"/>
      <c r="M67" s="393"/>
      <c r="O67" s="393"/>
      <c r="P67" s="393"/>
      <c r="Q67" s="393"/>
      <c r="R67" s="393"/>
      <c r="T67" s="393"/>
      <c r="U67" s="393"/>
      <c r="V67" s="393"/>
      <c r="W67" s="393"/>
    </row>
    <row r="68" spans="1:24" ht="11.25" customHeight="1">
      <c r="A68" s="306"/>
      <c r="B68" s="51" t="s">
        <v>271</v>
      </c>
      <c r="C68" s="335">
        <v>-4463</v>
      </c>
      <c r="D68" s="336">
        <v>-449</v>
      </c>
      <c r="E68" s="335">
        <v>-11271</v>
      </c>
      <c r="F68" s="336">
        <v>-2873</v>
      </c>
      <c r="G68" s="333">
        <v>-29072.350383512017</v>
      </c>
      <c r="I68" s="330"/>
      <c r="J68" s="393"/>
      <c r="K68" s="393"/>
      <c r="L68" s="393"/>
      <c r="M68" s="224"/>
      <c r="O68" s="393"/>
      <c r="P68" s="393"/>
      <c r="Q68" s="393"/>
      <c r="R68" s="393"/>
      <c r="T68" s="393"/>
      <c r="U68" s="393"/>
      <c r="V68" s="393"/>
      <c r="W68" s="393"/>
    </row>
    <row r="69" spans="1:24" ht="10.5">
      <c r="A69" s="306"/>
      <c r="B69" s="274" t="s">
        <v>281</v>
      </c>
      <c r="C69" s="335">
        <v>156948.57090200001</v>
      </c>
      <c r="D69" s="336">
        <v>0</v>
      </c>
      <c r="E69" s="335">
        <v>0</v>
      </c>
      <c r="F69" s="336">
        <v>0</v>
      </c>
      <c r="G69" s="333">
        <v>0</v>
      </c>
      <c r="I69" s="330"/>
      <c r="J69" s="393"/>
      <c r="K69" s="393"/>
      <c r="L69" s="393"/>
      <c r="M69" s="393"/>
      <c r="O69" s="393"/>
      <c r="P69" s="393"/>
      <c r="Q69" s="393"/>
      <c r="R69" s="393"/>
      <c r="T69" s="393"/>
      <c r="U69" s="393"/>
      <c r="V69" s="393"/>
      <c r="W69" s="393"/>
    </row>
    <row r="70" spans="1:24" ht="10.5" hidden="1">
      <c r="A70" s="306"/>
      <c r="B70" s="392" t="s">
        <v>279</v>
      </c>
      <c r="C70" s="335">
        <v>0</v>
      </c>
      <c r="D70" s="334">
        <v>0</v>
      </c>
      <c r="E70" s="335">
        <v>0</v>
      </c>
      <c r="F70" s="334">
        <v>0</v>
      </c>
      <c r="G70" s="333">
        <v>0</v>
      </c>
      <c r="I70" s="330"/>
      <c r="J70" s="393"/>
      <c r="K70" s="393"/>
      <c r="L70" s="393"/>
      <c r="M70" s="393"/>
      <c r="O70" s="393"/>
      <c r="P70" s="393"/>
      <c r="Q70" s="393"/>
      <c r="R70" s="393"/>
      <c r="T70" s="393"/>
      <c r="U70" s="393"/>
      <c r="V70" s="393"/>
      <c r="W70" s="393"/>
    </row>
    <row r="71" spans="1:24" ht="10.5" hidden="1">
      <c r="A71" s="306"/>
      <c r="B71" s="274" t="s">
        <v>278</v>
      </c>
      <c r="C71" s="333">
        <v>0</v>
      </c>
      <c r="D71" s="334">
        <v>0</v>
      </c>
      <c r="E71" s="333">
        <v>0</v>
      </c>
      <c r="F71" s="336">
        <v>0</v>
      </c>
      <c r="G71" s="333">
        <v>0</v>
      </c>
      <c r="I71" s="330"/>
      <c r="J71" s="393"/>
      <c r="K71" s="393"/>
      <c r="L71" s="393"/>
      <c r="M71" s="393"/>
      <c r="O71" s="393"/>
      <c r="P71" s="393"/>
      <c r="Q71" s="393"/>
      <c r="R71" s="393"/>
      <c r="T71" s="393"/>
      <c r="U71" s="393"/>
      <c r="V71" s="393"/>
      <c r="W71" s="393"/>
    </row>
    <row r="72" spans="1:24" ht="5.15" customHeight="1">
      <c r="A72" s="306"/>
      <c r="B72" s="49"/>
      <c r="C72" s="331"/>
      <c r="D72" s="332"/>
      <c r="E72" s="331"/>
      <c r="F72" s="332"/>
      <c r="G72" s="331"/>
      <c r="I72" s="330"/>
      <c r="J72" s="393"/>
      <c r="K72" s="393"/>
      <c r="L72" s="393"/>
      <c r="M72" s="393"/>
      <c r="O72" s="393"/>
      <c r="P72" s="393"/>
      <c r="Q72" s="393"/>
      <c r="R72" s="393"/>
      <c r="T72" s="393"/>
      <c r="U72" s="393"/>
      <c r="V72" s="393"/>
      <c r="W72" s="393"/>
    </row>
    <row r="73" spans="1:24" s="304" customFormat="1" ht="10.5">
      <c r="A73" s="306"/>
      <c r="B73" s="54" t="s">
        <v>178</v>
      </c>
      <c r="C73" s="337">
        <v>-9370</v>
      </c>
      <c r="D73" s="338">
        <v>-179552</v>
      </c>
      <c r="E73" s="337">
        <v>-160429</v>
      </c>
      <c r="F73" s="338">
        <v>-173575</v>
      </c>
      <c r="G73" s="337">
        <v>-66740.399999999994</v>
      </c>
      <c r="I73" s="330"/>
      <c r="J73" s="393"/>
      <c r="K73" s="393"/>
      <c r="L73" s="393"/>
      <c r="M73" s="393"/>
      <c r="O73" s="393"/>
      <c r="P73" s="393"/>
      <c r="Q73" s="393"/>
      <c r="R73" s="393"/>
      <c r="S73" s="444"/>
      <c r="T73" s="393"/>
      <c r="U73" s="393"/>
      <c r="V73" s="393"/>
      <c r="W73" s="393"/>
      <c r="X73" s="444"/>
    </row>
    <row r="74" spans="1:24" ht="5.15" customHeight="1">
      <c r="A74" s="306"/>
      <c r="B74" s="49"/>
      <c r="C74" s="331"/>
      <c r="D74" s="332"/>
      <c r="E74" s="331"/>
      <c r="F74" s="332"/>
      <c r="G74" s="331"/>
      <c r="I74" s="330"/>
      <c r="J74" s="393"/>
      <c r="K74" s="393"/>
      <c r="L74" s="393"/>
      <c r="M74" s="393"/>
      <c r="O74" s="393"/>
      <c r="P74" s="393"/>
      <c r="Q74" s="393"/>
      <c r="R74" s="393"/>
      <c r="T74" s="393"/>
      <c r="U74" s="393"/>
      <c r="V74" s="393"/>
      <c r="W74" s="393"/>
    </row>
    <row r="75" spans="1:24" ht="21">
      <c r="A75" s="306"/>
      <c r="B75" s="66" t="s">
        <v>214</v>
      </c>
      <c r="C75" s="337">
        <v>77018</v>
      </c>
      <c r="D75" s="338">
        <v>17933</v>
      </c>
      <c r="E75" s="337">
        <v>23859</v>
      </c>
      <c r="F75" s="338">
        <v>-4785</v>
      </c>
      <c r="G75" s="337">
        <v>9716.5</v>
      </c>
      <c r="I75" s="330"/>
      <c r="J75" s="393"/>
      <c r="K75" s="393"/>
      <c r="L75" s="393"/>
      <c r="M75" s="393"/>
      <c r="O75" s="393"/>
      <c r="P75" s="393"/>
      <c r="Q75" s="393"/>
      <c r="R75" s="393"/>
      <c r="T75" s="393"/>
      <c r="U75" s="393"/>
      <c r="V75" s="393"/>
      <c r="W75" s="393"/>
    </row>
    <row r="76" spans="1:24" s="339" customFormat="1" ht="10.5">
      <c r="A76" s="306"/>
      <c r="B76" s="67" t="s">
        <v>179</v>
      </c>
      <c r="C76" s="333">
        <v>10435.321350551181</v>
      </c>
      <c r="D76" s="334">
        <v>2557.8357216601653</v>
      </c>
      <c r="E76" s="333">
        <v>5673.3002923593567</v>
      </c>
      <c r="F76" s="334">
        <v>4624.5057594140699</v>
      </c>
      <c r="G76" s="333">
        <v>-2410.0542398668886</v>
      </c>
      <c r="I76" s="330"/>
      <c r="J76" s="393"/>
      <c r="K76" s="393"/>
      <c r="L76" s="393"/>
      <c r="M76" s="393"/>
      <c r="N76" s="473"/>
      <c r="O76" s="393"/>
      <c r="P76" s="393"/>
      <c r="Q76" s="393"/>
      <c r="R76" s="393"/>
      <c r="S76" s="445"/>
      <c r="T76" s="393"/>
      <c r="U76" s="393"/>
      <c r="V76" s="393"/>
      <c r="W76" s="393"/>
      <c r="X76" s="445"/>
    </row>
    <row r="77" spans="1:24" ht="7.5" customHeight="1">
      <c r="A77" s="306"/>
      <c r="B77" s="51"/>
      <c r="C77" s="333"/>
      <c r="D77" s="334"/>
      <c r="E77" s="333"/>
      <c r="F77" s="334"/>
      <c r="G77" s="333"/>
      <c r="I77" s="330"/>
      <c r="J77" s="393"/>
      <c r="K77" s="393"/>
      <c r="L77" s="393"/>
      <c r="M77" s="393"/>
      <c r="N77" s="474"/>
      <c r="O77" s="393"/>
      <c r="P77" s="393"/>
      <c r="Q77" s="393"/>
      <c r="R77" s="393"/>
      <c r="T77" s="393"/>
      <c r="U77" s="393"/>
      <c r="V77" s="393"/>
      <c r="W77" s="393"/>
    </row>
    <row r="78" spans="1:24" ht="10.5">
      <c r="A78" s="306"/>
      <c r="B78" s="51" t="s">
        <v>180</v>
      </c>
      <c r="C78" s="333">
        <v>156393.93166331988</v>
      </c>
      <c r="D78" s="334">
        <v>135903.0959416597</v>
      </c>
      <c r="E78" s="333">
        <v>106370.79564930036</v>
      </c>
      <c r="F78" s="334">
        <v>106531.28988988629</v>
      </c>
      <c r="G78" s="333">
        <v>99224.344129753183</v>
      </c>
      <c r="I78" s="330"/>
      <c r="J78" s="393"/>
      <c r="K78" s="393"/>
      <c r="L78" s="393"/>
      <c r="M78" s="393"/>
      <c r="N78" s="474"/>
      <c r="O78" s="393"/>
      <c r="P78" s="393"/>
      <c r="Q78" s="393"/>
      <c r="R78" s="393"/>
      <c r="T78" s="393"/>
      <c r="U78" s="393"/>
      <c r="V78" s="393"/>
      <c r="W78" s="393"/>
    </row>
    <row r="79" spans="1:24" s="304" customFormat="1" ht="10.5">
      <c r="A79" s="306"/>
      <c r="B79" s="225" t="s">
        <v>181</v>
      </c>
      <c r="C79" s="340">
        <v>243847.25301387106</v>
      </c>
      <c r="D79" s="341">
        <v>156393.93166331988</v>
      </c>
      <c r="E79" s="340">
        <v>135903.0959416597</v>
      </c>
      <c r="F79" s="341">
        <v>106370.79564930036</v>
      </c>
      <c r="G79" s="340">
        <v>106531.28988988629</v>
      </c>
      <c r="I79" s="330"/>
      <c r="J79" s="393"/>
      <c r="K79" s="393"/>
      <c r="L79" s="393"/>
      <c r="M79" s="393"/>
      <c r="N79" s="473"/>
      <c r="O79" s="393"/>
      <c r="P79" s="393"/>
      <c r="Q79" s="393"/>
      <c r="R79" s="393"/>
      <c r="S79" s="444"/>
      <c r="T79" s="393"/>
      <c r="U79" s="393"/>
      <c r="V79" s="393"/>
      <c r="W79" s="393"/>
      <c r="X79" s="444"/>
    </row>
    <row r="80" spans="1:24">
      <c r="G80" s="302"/>
      <c r="J80" s="394"/>
      <c r="K80" s="394"/>
      <c r="L80" s="394"/>
      <c r="M80" s="394"/>
    </row>
    <row r="81" spans="2:13" ht="10.5">
      <c r="B81" s="214"/>
      <c r="C81" s="198"/>
      <c r="D81" s="198"/>
      <c r="E81" s="198"/>
      <c r="F81" s="198"/>
      <c r="G81" s="302"/>
      <c r="J81" s="393"/>
      <c r="K81" s="393"/>
      <c r="L81" s="393"/>
      <c r="M81" s="393"/>
    </row>
    <row r="82" spans="2:13" ht="10.5">
      <c r="B82" s="198"/>
      <c r="C82" s="405"/>
      <c r="D82" s="405"/>
      <c r="E82" s="405"/>
      <c r="F82" s="405"/>
      <c r="G82" s="405"/>
      <c r="J82" s="393"/>
      <c r="K82" s="393"/>
      <c r="L82" s="393"/>
      <c r="M82" s="393"/>
    </row>
    <row r="83" spans="2:13" ht="10.5">
      <c r="B83" s="198"/>
      <c r="C83" s="405"/>
      <c r="D83" s="405"/>
      <c r="E83" s="405"/>
      <c r="F83" s="405"/>
      <c r="G83" s="405"/>
      <c r="J83" s="393"/>
      <c r="K83" s="393"/>
      <c r="L83" s="393"/>
      <c r="M83" s="393"/>
    </row>
    <row r="84" spans="2:13" ht="10.5">
      <c r="B84" s="198"/>
      <c r="C84" s="405"/>
      <c r="D84" s="405"/>
      <c r="E84" s="405"/>
      <c r="F84" s="405"/>
      <c r="G84" s="405"/>
      <c r="J84" s="393"/>
      <c r="K84" s="393"/>
      <c r="L84" s="393"/>
      <c r="M84" s="393"/>
    </row>
    <row r="85" spans="2:13">
      <c r="C85" s="394"/>
      <c r="D85" s="394"/>
      <c r="E85" s="394"/>
      <c r="F85" s="394"/>
      <c r="G85" s="394"/>
    </row>
    <row r="123" spans="3:7">
      <c r="C123" s="351"/>
      <c r="D123" s="351"/>
      <c r="E123" s="351"/>
      <c r="F123" s="352"/>
      <c r="G123" s="352"/>
    </row>
    <row r="149" spans="3:7">
      <c r="C149" s="358"/>
      <c r="D149" s="358"/>
      <c r="E149" s="358"/>
      <c r="F149" s="359"/>
      <c r="G149" s="359"/>
    </row>
  </sheetData>
  <mergeCells count="2">
    <mergeCell ref="B7:B8"/>
    <mergeCell ref="C7:G7"/>
  </mergeCells>
  <hyperlinks>
    <hyperlink ref="A1" location="Cover!E6" display="INDEX" xr:uid="{00000000-0004-0000-0400-000000000000}"/>
  </hyperlinks>
  <pageMargins left="0.23" right="0" top="1" bottom="1" header="0.5" footer="0.5"/>
  <pageSetup paperSize="9" scale="94" orientation="portrait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9"/>
  <sheetViews>
    <sheetView showGridLines="0" view="pageBreakPreview" zoomScaleNormal="100" zoomScaleSheetLayoutView="100" workbookViewId="0"/>
  </sheetViews>
  <sheetFormatPr defaultColWidth="9.1796875" defaultRowHeight="10"/>
  <cols>
    <col min="1" max="1" width="7.1796875" style="10" customWidth="1"/>
    <col min="2" max="2" width="36.453125" style="2" customWidth="1"/>
    <col min="3" max="7" width="10.26953125" style="2" customWidth="1"/>
    <col min="8" max="8" width="10.54296875" style="2" customWidth="1"/>
    <col min="9" max="9" width="9.1796875" style="2"/>
    <col min="10" max="13" width="11.1796875" style="475" customWidth="1"/>
    <col min="14" max="16384" width="9.1796875" style="2"/>
  </cols>
  <sheetData>
    <row r="1" spans="1:14">
      <c r="A1" s="190" t="s">
        <v>13</v>
      </c>
    </row>
    <row r="3" spans="1:14" ht="12.65" customHeight="1">
      <c r="A3" s="12">
        <v>4</v>
      </c>
      <c r="B3" s="1" t="s">
        <v>122</v>
      </c>
      <c r="C3" s="1"/>
      <c r="D3" s="1"/>
      <c r="E3" s="1"/>
      <c r="F3" s="1"/>
      <c r="G3" s="1"/>
    </row>
    <row r="4" spans="1:14" ht="12.65" customHeight="1">
      <c r="A4" s="18"/>
      <c r="B4" s="31"/>
      <c r="C4" s="31"/>
      <c r="D4" s="31"/>
      <c r="E4" s="31"/>
      <c r="F4" s="31"/>
      <c r="G4" s="3" t="str">
        <f>'Trends file-1'!$G$6</f>
        <v>Amount in Rs Mn, except ratios</v>
      </c>
      <c r="H4" s="31"/>
      <c r="I4" s="31"/>
    </row>
    <row r="5" spans="1:14" ht="12.65" customHeight="1">
      <c r="A5" s="18"/>
      <c r="B5" s="515" t="s">
        <v>0</v>
      </c>
      <c r="C5" s="518" t="s">
        <v>1</v>
      </c>
      <c r="D5" s="519"/>
      <c r="E5" s="519"/>
      <c r="F5" s="519"/>
      <c r="G5" s="519"/>
    </row>
    <row r="6" spans="1:14" ht="25" customHeight="1">
      <c r="A6" s="18"/>
      <c r="B6" s="515"/>
      <c r="C6" s="148">
        <f>'Trends file-1'!C8</f>
        <v>46112</v>
      </c>
      <c r="D6" s="148">
        <f>'Trends file-1'!D8</f>
        <v>46022</v>
      </c>
      <c r="E6" s="148">
        <f>'Trends file-1'!E8</f>
        <v>45930</v>
      </c>
      <c r="F6" s="148">
        <f>'Trends file-1'!F8</f>
        <v>45838</v>
      </c>
      <c r="G6" s="148">
        <f>'Trends file-1'!G8</f>
        <v>45747</v>
      </c>
      <c r="I6" s="33"/>
      <c r="J6" s="488"/>
    </row>
    <row r="7" spans="1:14" ht="12.65" customHeight="1">
      <c r="A7" s="193"/>
      <c r="B7" s="40" t="s">
        <v>4</v>
      </c>
      <c r="C7" s="130">
        <v>553832.49</v>
      </c>
      <c r="D7" s="176">
        <v>539816</v>
      </c>
      <c r="E7" s="130">
        <v>521454</v>
      </c>
      <c r="F7" s="176">
        <v>494626</v>
      </c>
      <c r="G7" s="130">
        <v>478762</v>
      </c>
      <c r="I7" s="64"/>
      <c r="J7" s="397"/>
      <c r="K7" s="397"/>
      <c r="L7" s="397"/>
      <c r="M7" s="397"/>
    </row>
    <row r="8" spans="1:14" ht="12.65" customHeight="1">
      <c r="A8" s="193"/>
      <c r="B8" s="41" t="s">
        <v>57</v>
      </c>
      <c r="C8" s="108">
        <v>320382</v>
      </c>
      <c r="D8" s="120">
        <v>311436</v>
      </c>
      <c r="E8" s="108">
        <v>299190</v>
      </c>
      <c r="F8" s="120">
        <v>281668</v>
      </c>
      <c r="G8" s="108">
        <v>274043</v>
      </c>
      <c r="I8" s="64"/>
      <c r="J8" s="397"/>
      <c r="K8" s="397"/>
      <c r="L8" s="397"/>
      <c r="M8" s="397"/>
      <c r="N8" s="64"/>
    </row>
    <row r="9" spans="1:14" s="24" customFormat="1">
      <c r="A9" s="193"/>
      <c r="B9" s="74" t="s">
        <v>58</v>
      </c>
      <c r="C9" s="131">
        <v>0.57848177162737424</v>
      </c>
      <c r="D9" s="177">
        <v>0.57692991686055994</v>
      </c>
      <c r="E9" s="131">
        <v>0.57376106041951924</v>
      </c>
      <c r="F9" s="177">
        <v>0.56945651866258551</v>
      </c>
      <c r="G9" s="131">
        <v>0.57239922967988266</v>
      </c>
      <c r="I9" s="64"/>
      <c r="J9" s="494"/>
      <c r="K9" s="494"/>
      <c r="L9" s="494"/>
      <c r="M9" s="494"/>
    </row>
    <row r="10" spans="1:14">
      <c r="A10" s="193"/>
      <c r="B10" s="41" t="s">
        <v>15</v>
      </c>
      <c r="C10" s="108">
        <v>181559.55719324469</v>
      </c>
      <c r="D10" s="120">
        <v>176536.90617255913</v>
      </c>
      <c r="E10" s="108">
        <v>166690.90014162223</v>
      </c>
      <c r="F10" s="120">
        <v>156208.83013148222</v>
      </c>
      <c r="G10" s="108">
        <v>149500.86702936928</v>
      </c>
      <c r="I10" s="64"/>
      <c r="J10" s="397"/>
      <c r="K10" s="397"/>
      <c r="L10" s="397"/>
      <c r="M10" s="397"/>
    </row>
    <row r="11" spans="1:14">
      <c r="A11" s="193"/>
      <c r="B11" s="41" t="s">
        <v>9</v>
      </c>
      <c r="C11" s="108">
        <v>50348</v>
      </c>
      <c r="D11" s="120">
        <v>52120</v>
      </c>
      <c r="E11" s="108">
        <v>44278</v>
      </c>
      <c r="F11" s="120">
        <v>51993</v>
      </c>
      <c r="G11" s="108">
        <v>52836</v>
      </c>
      <c r="I11" s="64"/>
      <c r="J11" s="397"/>
      <c r="K11" s="397"/>
      <c r="L11" s="397"/>
      <c r="M11" s="397"/>
    </row>
    <row r="12" spans="1:14">
      <c r="A12" s="193"/>
      <c r="B12" s="40" t="s">
        <v>97</v>
      </c>
      <c r="C12" s="108">
        <v>844</v>
      </c>
      <c r="D12" s="120">
        <v>1163</v>
      </c>
      <c r="E12" s="108">
        <v>810</v>
      </c>
      <c r="F12" s="120">
        <v>828</v>
      </c>
      <c r="G12" s="108">
        <v>577</v>
      </c>
      <c r="I12" s="64"/>
      <c r="J12" s="397"/>
      <c r="K12" s="397"/>
      <c r="L12" s="397"/>
      <c r="M12" s="397"/>
    </row>
    <row r="13" spans="1:14">
      <c r="A13" s="193"/>
      <c r="B13" s="40" t="s">
        <v>98</v>
      </c>
      <c r="C13" s="108">
        <v>132054.48719324468</v>
      </c>
      <c r="D13" s="120">
        <v>125580.90617255913</v>
      </c>
      <c r="E13" s="108">
        <v>123222.90014162223</v>
      </c>
      <c r="F13" s="120">
        <v>105043.83013148222</v>
      </c>
      <c r="G13" s="108">
        <v>97240.367029369285</v>
      </c>
      <c r="I13" s="64"/>
      <c r="J13" s="397"/>
      <c r="K13" s="397"/>
      <c r="L13" s="397"/>
      <c r="M13" s="397"/>
    </row>
    <row r="14" spans="1:14" ht="10.5">
      <c r="A14" s="193"/>
      <c r="B14" s="40" t="s">
        <v>29</v>
      </c>
      <c r="C14" s="108">
        <v>40327</v>
      </c>
      <c r="D14" s="120">
        <v>37745</v>
      </c>
      <c r="E14" s="108">
        <v>36716</v>
      </c>
      <c r="F14" s="120">
        <v>30826</v>
      </c>
      <c r="G14" s="108">
        <v>30214</v>
      </c>
      <c r="H14" s="482"/>
      <c r="I14" s="64"/>
      <c r="J14" s="397"/>
      <c r="K14" s="397"/>
      <c r="L14" s="397"/>
      <c r="M14" s="397"/>
    </row>
    <row r="15" spans="1:14" ht="10.5">
      <c r="A15" s="193"/>
      <c r="B15" s="290" t="s">
        <v>215</v>
      </c>
      <c r="C15" s="108">
        <v>91727.487193244684</v>
      </c>
      <c r="D15" s="120">
        <v>87835.906172559131</v>
      </c>
      <c r="E15" s="108">
        <v>86506.900141622231</v>
      </c>
      <c r="F15" s="120">
        <v>74217.830131482217</v>
      </c>
      <c r="G15" s="108">
        <v>67026.367029369285</v>
      </c>
      <c r="H15" s="482"/>
      <c r="I15" s="64"/>
      <c r="J15" s="397"/>
      <c r="K15" s="397"/>
      <c r="L15" s="397"/>
      <c r="M15" s="397"/>
    </row>
    <row r="16" spans="1:14" ht="10.5">
      <c r="A16" s="193"/>
      <c r="B16" s="290" t="s">
        <v>216</v>
      </c>
      <c r="C16" s="108">
        <v>19280</v>
      </c>
      <c r="D16" s="120">
        <v>18636</v>
      </c>
      <c r="E16" s="108">
        <v>18591</v>
      </c>
      <c r="F16" s="120">
        <v>14739</v>
      </c>
      <c r="G16" s="108">
        <v>14802</v>
      </c>
      <c r="H16" s="482"/>
      <c r="I16" s="64"/>
      <c r="J16" s="397"/>
      <c r="K16" s="397"/>
      <c r="L16" s="397"/>
      <c r="M16" s="397"/>
    </row>
    <row r="17" spans="1:13" ht="10.5">
      <c r="A17" s="193"/>
      <c r="B17" s="290" t="s">
        <v>217</v>
      </c>
      <c r="C17" s="108">
        <v>72447.487193244684</v>
      </c>
      <c r="D17" s="120">
        <v>69199.906172559131</v>
      </c>
      <c r="E17" s="108">
        <v>67915.900141622231</v>
      </c>
      <c r="F17" s="120">
        <v>59478.830131482217</v>
      </c>
      <c r="G17" s="108">
        <v>52224.367029369285</v>
      </c>
      <c r="H17" s="482"/>
      <c r="I17" s="64"/>
      <c r="J17" s="397"/>
      <c r="K17" s="397"/>
      <c r="L17" s="397"/>
      <c r="M17" s="397"/>
    </row>
    <row r="18" spans="1:13">
      <c r="A18" s="193"/>
      <c r="B18" s="290" t="s">
        <v>288</v>
      </c>
      <c r="C18" s="108">
        <v>-803</v>
      </c>
      <c r="D18" s="120">
        <v>2895</v>
      </c>
      <c r="E18" s="108">
        <v>0</v>
      </c>
      <c r="F18" s="120">
        <v>0</v>
      </c>
      <c r="G18" s="108">
        <v>-57995</v>
      </c>
      <c r="I18" s="64"/>
      <c r="J18" s="397"/>
      <c r="K18" s="397"/>
      <c r="L18" s="397"/>
      <c r="M18" s="397"/>
    </row>
    <row r="19" spans="1:13" s="1" customFormat="1" ht="10.5">
      <c r="A19" s="193"/>
      <c r="B19" s="291" t="s">
        <v>289</v>
      </c>
      <c r="C19" s="107">
        <v>73251.047193244696</v>
      </c>
      <c r="D19" s="172">
        <v>66303.906172559131</v>
      </c>
      <c r="E19" s="107">
        <v>67915.900141622231</v>
      </c>
      <c r="F19" s="172">
        <v>59478.830131482217</v>
      </c>
      <c r="G19" s="107">
        <v>110218.46702936929</v>
      </c>
      <c r="I19" s="64"/>
      <c r="J19" s="397"/>
      <c r="K19" s="397"/>
      <c r="L19" s="397"/>
      <c r="M19" s="397"/>
    </row>
    <row r="20" spans="1:13" s="1" customFormat="1" ht="10.5">
      <c r="A20" s="193"/>
      <c r="B20" s="40" t="s">
        <v>53</v>
      </c>
      <c r="C20" s="108">
        <v>160656.06077422309</v>
      </c>
      <c r="D20" s="120">
        <v>117868.75845107489</v>
      </c>
      <c r="E20" s="108">
        <v>113623.42910108423</v>
      </c>
      <c r="F20" s="120">
        <v>83069.670058344011</v>
      </c>
      <c r="G20" s="108">
        <v>144008.29560416611</v>
      </c>
      <c r="I20" s="64"/>
      <c r="J20" s="397"/>
      <c r="K20" s="397"/>
      <c r="L20" s="397"/>
      <c r="M20" s="397"/>
    </row>
    <row r="21" spans="1:13" s="1" customFormat="1" ht="10.5">
      <c r="A21" s="193"/>
      <c r="B21" s="40" t="s">
        <v>54</v>
      </c>
      <c r="C21" s="108">
        <v>159725.93922577691</v>
      </c>
      <c r="D21" s="120">
        <v>193567.24154892511</v>
      </c>
      <c r="E21" s="108">
        <v>185566.57089891576</v>
      </c>
      <c r="F21" s="120">
        <v>198598.32994165597</v>
      </c>
      <c r="G21" s="108">
        <v>130034.70439583389</v>
      </c>
      <c r="I21" s="64"/>
      <c r="J21" s="397"/>
      <c r="K21" s="397"/>
      <c r="L21" s="397"/>
      <c r="M21" s="397"/>
    </row>
    <row r="22" spans="1:13">
      <c r="A22" s="193"/>
      <c r="B22" s="72" t="s">
        <v>62</v>
      </c>
      <c r="C22" s="132">
        <v>6746936.0459855748</v>
      </c>
      <c r="D22" s="178">
        <v>6559934.7082743589</v>
      </c>
      <c r="E22" s="132">
        <v>6448863.3382483171</v>
      </c>
      <c r="F22" s="178">
        <v>6332170.954897604</v>
      </c>
      <c r="G22" s="132">
        <v>6244048.8167380504</v>
      </c>
      <c r="J22" s="397"/>
      <c r="K22" s="397"/>
      <c r="L22" s="397"/>
      <c r="M22" s="397"/>
    </row>
    <row r="23" spans="1:13" s="24" customFormat="1" ht="21.75" customHeight="1">
      <c r="A23" s="25"/>
      <c r="B23" s="520"/>
      <c r="C23" s="520"/>
      <c r="D23" s="520"/>
      <c r="E23" s="520"/>
      <c r="F23" s="520"/>
      <c r="G23" s="520"/>
      <c r="J23" s="398"/>
      <c r="K23" s="398"/>
      <c r="L23" s="398"/>
      <c r="M23" s="398"/>
    </row>
    <row r="24" spans="1:13" ht="12.65" customHeight="1">
      <c r="A24" s="17"/>
      <c r="B24" s="188" t="s">
        <v>123</v>
      </c>
      <c r="C24" s="1"/>
      <c r="D24" s="1"/>
      <c r="E24" s="1"/>
      <c r="F24" s="1"/>
      <c r="G24" s="1"/>
      <c r="J24" s="397"/>
      <c r="K24" s="397"/>
      <c r="L24" s="397"/>
      <c r="M24" s="397"/>
    </row>
    <row r="25" spans="1:13" ht="12.65" customHeight="1">
      <c r="A25" s="17"/>
      <c r="B25" s="1"/>
      <c r="C25" s="1"/>
      <c r="D25" s="1"/>
      <c r="E25" s="1"/>
      <c r="F25" s="1"/>
      <c r="G25" s="1"/>
      <c r="J25" s="397"/>
      <c r="K25" s="397"/>
      <c r="L25" s="397"/>
      <c r="M25" s="397"/>
    </row>
    <row r="26" spans="1:13" ht="12.65" customHeight="1">
      <c r="A26" s="12">
        <v>4.0999999999999996</v>
      </c>
      <c r="B26" s="1" t="s">
        <v>124</v>
      </c>
      <c r="C26" s="1"/>
      <c r="D26" s="1"/>
      <c r="E26" s="1"/>
      <c r="F26" s="1"/>
      <c r="G26" s="1"/>
      <c r="J26" s="397"/>
      <c r="K26" s="397"/>
      <c r="L26" s="397"/>
      <c r="M26" s="397"/>
    </row>
    <row r="27" spans="1:13" ht="12.65" customHeight="1">
      <c r="A27" s="12"/>
      <c r="C27" s="1"/>
      <c r="D27" s="1"/>
      <c r="E27" s="1"/>
      <c r="F27" s="1"/>
      <c r="G27" s="1"/>
      <c r="J27" s="397"/>
      <c r="K27" s="397"/>
      <c r="L27" s="397"/>
      <c r="M27" s="397"/>
    </row>
    <row r="28" spans="1:13" ht="12.65" customHeight="1">
      <c r="A28" s="12"/>
      <c r="B28" s="1"/>
      <c r="C28" s="1"/>
      <c r="D28" s="1"/>
      <c r="E28" s="1"/>
      <c r="F28" s="1"/>
      <c r="G28" s="3" t="str">
        <f>'Trends file-1'!$G$6</f>
        <v>Amount in Rs Mn, except ratios</v>
      </c>
      <c r="J28" s="397"/>
      <c r="K28" s="397"/>
      <c r="L28" s="397"/>
      <c r="M28" s="397"/>
    </row>
    <row r="29" spans="1:13" ht="12.65" customHeight="1">
      <c r="A29" s="12"/>
      <c r="B29" s="516" t="s">
        <v>0</v>
      </c>
      <c r="C29" s="518" t="s">
        <v>1</v>
      </c>
      <c r="D29" s="519"/>
      <c r="E29" s="519"/>
      <c r="F29" s="519"/>
      <c r="G29" s="519"/>
      <c r="J29" s="397"/>
      <c r="K29" s="397"/>
      <c r="L29" s="397"/>
      <c r="M29" s="397"/>
    </row>
    <row r="30" spans="1:13" ht="12.65" customHeight="1">
      <c r="A30" s="12"/>
      <c r="B30" s="517"/>
      <c r="C30" s="148">
        <f>$C$6</f>
        <v>46112</v>
      </c>
      <c r="D30" s="148">
        <f>$D$6</f>
        <v>46022</v>
      </c>
      <c r="E30" s="148">
        <f>$E$6</f>
        <v>45930</v>
      </c>
      <c r="F30" s="148">
        <f>$F$6</f>
        <v>45838</v>
      </c>
      <c r="G30" s="148">
        <f>$G$6</f>
        <v>45747</v>
      </c>
      <c r="J30" s="397"/>
      <c r="K30" s="397"/>
      <c r="L30" s="397"/>
      <c r="M30" s="397"/>
    </row>
    <row r="31" spans="1:13" ht="12.65" customHeight="1">
      <c r="A31" s="12"/>
      <c r="B31" s="31" t="s">
        <v>4</v>
      </c>
      <c r="C31" s="30">
        <v>395656</v>
      </c>
      <c r="D31" s="105">
        <v>392255</v>
      </c>
      <c r="E31" s="30">
        <v>386901</v>
      </c>
      <c r="F31" s="105">
        <v>375846</v>
      </c>
      <c r="G31" s="30">
        <v>367345.4</v>
      </c>
      <c r="J31" s="397"/>
      <c r="K31" s="397"/>
      <c r="L31" s="397"/>
      <c r="M31" s="397"/>
    </row>
    <row r="32" spans="1:13" ht="12.65" customHeight="1">
      <c r="A32" s="12"/>
      <c r="B32" s="41" t="s">
        <v>99</v>
      </c>
      <c r="C32" s="29">
        <v>345208</v>
      </c>
      <c r="D32" s="104">
        <v>342440</v>
      </c>
      <c r="E32" s="29">
        <v>337408</v>
      </c>
      <c r="F32" s="104">
        <v>327418</v>
      </c>
      <c r="G32" s="29">
        <v>318261.40000000002</v>
      </c>
      <c r="I32" s="31"/>
      <c r="J32" s="397"/>
      <c r="K32" s="397"/>
      <c r="L32" s="397"/>
      <c r="M32" s="397"/>
    </row>
    <row r="33" spans="1:13" ht="12.65" customHeight="1">
      <c r="A33" s="12"/>
      <c r="B33" s="31" t="s">
        <v>57</v>
      </c>
      <c r="C33" s="29">
        <v>239653</v>
      </c>
      <c r="D33" s="104">
        <v>236759</v>
      </c>
      <c r="E33" s="29">
        <v>232039</v>
      </c>
      <c r="F33" s="104">
        <v>223515</v>
      </c>
      <c r="G33" s="29">
        <v>220237.1</v>
      </c>
      <c r="J33" s="397"/>
      <c r="K33" s="397"/>
      <c r="L33" s="397"/>
      <c r="M33" s="397"/>
    </row>
    <row r="34" spans="1:13" ht="12.65" customHeight="1">
      <c r="A34" s="12"/>
      <c r="B34" s="75" t="s">
        <v>58</v>
      </c>
      <c r="C34" s="76">
        <v>0.60571051620599714</v>
      </c>
      <c r="D34" s="179">
        <v>0.60358440300314842</v>
      </c>
      <c r="E34" s="76">
        <v>0.59973740052364821</v>
      </c>
      <c r="F34" s="179">
        <v>0.59469836049871494</v>
      </c>
      <c r="G34" s="76">
        <v>0.59953683917098188</v>
      </c>
      <c r="J34" s="490"/>
      <c r="K34" s="490"/>
      <c r="L34" s="490"/>
      <c r="M34" s="490"/>
    </row>
    <row r="35" spans="1:13" ht="12.65" customHeight="1">
      <c r="A35" s="12"/>
      <c r="B35" s="88" t="s">
        <v>15</v>
      </c>
      <c r="C35" s="29">
        <v>127620</v>
      </c>
      <c r="D35" s="104">
        <v>125920</v>
      </c>
      <c r="E35" s="29">
        <v>121919</v>
      </c>
      <c r="F35" s="104">
        <v>118146</v>
      </c>
      <c r="G35" s="29">
        <v>115614.1</v>
      </c>
      <c r="J35" s="397"/>
      <c r="K35" s="397"/>
      <c r="L35" s="397"/>
      <c r="M35" s="397"/>
    </row>
    <row r="36" spans="1:13" ht="12.65" customHeight="1">
      <c r="A36" s="12"/>
      <c r="B36" s="40" t="s">
        <v>98</v>
      </c>
      <c r="C36" s="108">
        <v>94916</v>
      </c>
      <c r="D36" s="120">
        <v>98190</v>
      </c>
      <c r="E36" s="108">
        <v>96936</v>
      </c>
      <c r="F36" s="120">
        <v>83148</v>
      </c>
      <c r="G36" s="108">
        <v>80872</v>
      </c>
      <c r="I36" s="31"/>
      <c r="J36" s="397"/>
      <c r="K36" s="397"/>
      <c r="L36" s="397"/>
      <c r="M36" s="397"/>
    </row>
    <row r="37" spans="1:13" ht="12.65" customHeight="1">
      <c r="A37" s="12"/>
      <c r="B37" s="290" t="s">
        <v>29</v>
      </c>
      <c r="C37" s="108">
        <v>24820</v>
      </c>
      <c r="D37" s="120">
        <v>23766</v>
      </c>
      <c r="E37" s="108">
        <v>22384</v>
      </c>
      <c r="F37" s="120">
        <v>20972</v>
      </c>
      <c r="G37" s="108">
        <v>22674</v>
      </c>
      <c r="I37" s="31"/>
      <c r="J37" s="397"/>
      <c r="K37" s="397"/>
      <c r="L37" s="397"/>
      <c r="M37" s="397"/>
    </row>
    <row r="38" spans="1:13" ht="12.65" customHeight="1">
      <c r="A38" s="12"/>
      <c r="B38" s="291" t="s">
        <v>218</v>
      </c>
      <c r="C38" s="107">
        <v>70096</v>
      </c>
      <c r="D38" s="172">
        <v>74424</v>
      </c>
      <c r="E38" s="107">
        <v>74552</v>
      </c>
      <c r="F38" s="172">
        <v>62176</v>
      </c>
      <c r="G38" s="107">
        <v>58198</v>
      </c>
      <c r="I38" s="31"/>
      <c r="J38" s="397"/>
      <c r="K38" s="397"/>
      <c r="L38" s="397"/>
      <c r="M38" s="397"/>
    </row>
    <row r="39" spans="1:13" ht="12.65" customHeight="1">
      <c r="A39" s="12"/>
      <c r="B39" s="290" t="s">
        <v>216</v>
      </c>
      <c r="C39" s="108">
        <v>9894</v>
      </c>
      <c r="D39" s="120">
        <v>9758</v>
      </c>
      <c r="E39" s="108">
        <v>9117</v>
      </c>
      <c r="F39" s="120">
        <v>8222</v>
      </c>
      <c r="G39" s="108">
        <v>10161</v>
      </c>
      <c r="I39" s="31"/>
      <c r="J39" s="397"/>
      <c r="K39" s="397"/>
      <c r="L39" s="397"/>
      <c r="M39" s="397"/>
    </row>
    <row r="40" spans="1:13" ht="12.65" customHeight="1">
      <c r="A40" s="12"/>
      <c r="B40" s="291" t="s">
        <v>217</v>
      </c>
      <c r="C40" s="293">
        <v>60202</v>
      </c>
      <c r="D40" s="294">
        <v>64666</v>
      </c>
      <c r="E40" s="293">
        <v>65435</v>
      </c>
      <c r="F40" s="294">
        <v>53954</v>
      </c>
      <c r="G40" s="293">
        <v>48037</v>
      </c>
      <c r="I40" s="31"/>
      <c r="J40" s="397"/>
      <c r="K40" s="397"/>
      <c r="L40" s="397"/>
      <c r="M40" s="397"/>
    </row>
    <row r="41" spans="1:13" ht="12.65" customHeight="1">
      <c r="A41" s="12"/>
      <c r="B41" s="61" t="s">
        <v>53</v>
      </c>
      <c r="C41" s="70">
        <v>134881.78537422308</v>
      </c>
      <c r="D41" s="102">
        <v>92494.786576074883</v>
      </c>
      <c r="E41" s="70">
        <v>96428.504467750885</v>
      </c>
      <c r="F41" s="102">
        <v>72733.60805834402</v>
      </c>
      <c r="G41" s="70">
        <v>125525.65417083279</v>
      </c>
      <c r="J41" s="397"/>
      <c r="K41" s="397"/>
      <c r="L41" s="397"/>
      <c r="M41" s="397"/>
    </row>
    <row r="42" spans="1:13" ht="12.65" customHeight="1">
      <c r="A42" s="12"/>
      <c r="B42" s="61" t="s">
        <v>54</v>
      </c>
      <c r="C42" s="68">
        <v>104771.21462577692</v>
      </c>
      <c r="D42" s="180">
        <v>144264.2134239251</v>
      </c>
      <c r="E42" s="68">
        <v>135610.4955322491</v>
      </c>
      <c r="F42" s="180">
        <v>150781.39194165598</v>
      </c>
      <c r="G42" s="68">
        <v>94711.44582916722</v>
      </c>
      <c r="J42" s="397"/>
      <c r="K42" s="397"/>
      <c r="L42" s="397"/>
      <c r="M42" s="397"/>
    </row>
    <row r="43" spans="1:13" ht="12.65" customHeight="1">
      <c r="A43" s="12"/>
      <c r="B43" s="69" t="s">
        <v>62</v>
      </c>
      <c r="C43" s="71">
        <v>5788996.7891108412</v>
      </c>
      <c r="D43" s="181">
        <v>5689689.3921236396</v>
      </c>
      <c r="E43" s="71">
        <v>5622674.0414106399</v>
      </c>
      <c r="F43" s="181">
        <v>5547164.2658512713</v>
      </c>
      <c r="G43" s="71">
        <v>5489380.0619142698</v>
      </c>
      <c r="J43" s="397"/>
      <c r="K43" s="397"/>
      <c r="L43" s="397"/>
      <c r="M43" s="397"/>
    </row>
    <row r="44" spans="1:13" ht="12.65" customHeight="1">
      <c r="A44" s="12"/>
      <c r="B44" s="1"/>
      <c r="C44" s="1"/>
      <c r="D44" s="1"/>
      <c r="E44" s="1"/>
      <c r="F44" s="1"/>
      <c r="G44" s="1"/>
      <c r="J44" s="397"/>
      <c r="K44" s="397"/>
      <c r="L44" s="397"/>
      <c r="M44" s="397"/>
    </row>
    <row r="45" spans="1:13" ht="12.65" customHeight="1">
      <c r="A45" s="12" t="s">
        <v>94</v>
      </c>
      <c r="B45" s="1" t="s">
        <v>314</v>
      </c>
      <c r="C45" s="1"/>
      <c r="D45" s="1"/>
      <c r="E45" s="1"/>
      <c r="F45" s="1"/>
      <c r="G45" s="1"/>
      <c r="J45" s="397"/>
      <c r="K45" s="397"/>
      <c r="L45" s="397"/>
      <c r="M45" s="397"/>
    </row>
    <row r="46" spans="1:13" ht="12.65" customHeight="1">
      <c r="A46" s="12"/>
      <c r="B46" s="1"/>
      <c r="C46" s="1"/>
      <c r="D46" s="1"/>
      <c r="E46" s="1"/>
      <c r="F46" s="1"/>
      <c r="G46" s="1"/>
      <c r="J46" s="397"/>
      <c r="K46" s="397"/>
      <c r="L46" s="397"/>
      <c r="M46" s="397"/>
    </row>
    <row r="47" spans="1:13" ht="12.65" customHeight="1">
      <c r="A47" s="17"/>
      <c r="B47" s="1"/>
      <c r="C47" s="1"/>
      <c r="D47" s="1"/>
      <c r="E47" s="1"/>
      <c r="F47" s="1"/>
      <c r="G47" s="3" t="str">
        <f>'Trends file-1'!$G$6</f>
        <v>Amount in Rs Mn, except ratios</v>
      </c>
      <c r="J47" s="397"/>
      <c r="K47" s="397"/>
      <c r="L47" s="397"/>
      <c r="M47" s="397"/>
    </row>
    <row r="48" spans="1:13" ht="12.65" customHeight="1">
      <c r="A48" s="17"/>
      <c r="B48" s="516" t="s">
        <v>0</v>
      </c>
      <c r="C48" s="518" t="s">
        <v>1</v>
      </c>
      <c r="D48" s="519"/>
      <c r="E48" s="519"/>
      <c r="F48" s="519"/>
      <c r="G48" s="519"/>
      <c r="J48" s="397"/>
      <c r="K48" s="397"/>
      <c r="L48" s="397"/>
      <c r="M48" s="397"/>
    </row>
    <row r="49" spans="1:13" ht="24" customHeight="1">
      <c r="A49" s="17"/>
      <c r="B49" s="517"/>
      <c r="C49" s="148">
        <f>$C$6</f>
        <v>46112</v>
      </c>
      <c r="D49" s="148">
        <f>$D$6</f>
        <v>46022</v>
      </c>
      <c r="E49" s="148">
        <f>$E$6</f>
        <v>45930</v>
      </c>
      <c r="F49" s="148">
        <f>$F$6</f>
        <v>45838</v>
      </c>
      <c r="G49" s="148">
        <f>$G$6</f>
        <v>45747</v>
      </c>
      <c r="J49" s="397"/>
      <c r="K49" s="397"/>
      <c r="L49" s="397"/>
      <c r="M49" s="397"/>
    </row>
    <row r="50" spans="1:13" ht="12.65" customHeight="1">
      <c r="A50" s="193"/>
      <c r="B50" s="31" t="s">
        <v>4</v>
      </c>
      <c r="C50" s="30">
        <v>360790</v>
      </c>
      <c r="D50" s="105">
        <v>356098</v>
      </c>
      <c r="E50" s="30">
        <v>348639</v>
      </c>
      <c r="F50" s="105">
        <v>338207</v>
      </c>
      <c r="G50" s="30">
        <v>331007</v>
      </c>
      <c r="J50" s="397"/>
      <c r="K50" s="397"/>
      <c r="L50" s="397"/>
      <c r="M50" s="397"/>
    </row>
    <row r="51" spans="1:13" ht="12.65" customHeight="1">
      <c r="A51" s="193"/>
      <c r="B51" s="31" t="s">
        <v>57</v>
      </c>
      <c r="C51" s="134">
        <v>212507</v>
      </c>
      <c r="D51" s="385">
        <v>208926</v>
      </c>
      <c r="E51" s="134">
        <v>204058</v>
      </c>
      <c r="F51" s="385">
        <v>196435</v>
      </c>
      <c r="G51" s="134">
        <v>191243</v>
      </c>
      <c r="J51" s="397"/>
      <c r="K51" s="397"/>
      <c r="L51" s="397"/>
      <c r="M51" s="397"/>
    </row>
    <row r="52" spans="1:13" ht="12.65" customHeight="1">
      <c r="A52" s="193"/>
      <c r="B52" s="75" t="s">
        <v>58</v>
      </c>
      <c r="C52" s="384">
        <v>0.58900468416530394</v>
      </c>
      <c r="D52" s="386">
        <v>0.58670927665979589</v>
      </c>
      <c r="E52" s="384">
        <v>0.58529883346384082</v>
      </c>
      <c r="F52" s="386">
        <v>0.58081293409066048</v>
      </c>
      <c r="G52" s="384">
        <v>0.57776119538257498</v>
      </c>
      <c r="J52" s="490"/>
      <c r="K52" s="490"/>
      <c r="L52" s="490"/>
      <c r="M52" s="490"/>
    </row>
    <row r="53" spans="1:13" ht="12.65" customHeight="1">
      <c r="A53" s="193"/>
      <c r="B53" s="88" t="s">
        <v>15</v>
      </c>
      <c r="C53" s="134">
        <v>110971.58292500001</v>
      </c>
      <c r="D53" s="385">
        <v>108224.60599099999</v>
      </c>
      <c r="E53" s="134">
        <v>105202.47807099999</v>
      </c>
      <c r="F53" s="385">
        <v>101849.624243</v>
      </c>
      <c r="G53" s="134">
        <v>97160.426455599998</v>
      </c>
      <c r="J53" s="397"/>
      <c r="K53" s="397"/>
      <c r="L53" s="397"/>
      <c r="M53" s="397"/>
    </row>
    <row r="54" spans="1:13" ht="12.65" customHeight="1">
      <c r="A54" s="193"/>
      <c r="B54" s="61" t="s">
        <v>53</v>
      </c>
      <c r="C54" s="70">
        <v>112544.78537422309</v>
      </c>
      <c r="D54" s="383">
        <v>70983.523783108452</v>
      </c>
      <c r="E54" s="108">
        <v>72032.640652717324</v>
      </c>
      <c r="F54" s="292">
        <v>54507.212814823688</v>
      </c>
      <c r="G54" s="108">
        <v>103673.77761156621</v>
      </c>
      <c r="J54" s="397"/>
      <c r="K54" s="397"/>
      <c r="L54" s="397"/>
      <c r="M54" s="397"/>
    </row>
    <row r="55" spans="1:13" ht="12.65" customHeight="1">
      <c r="A55" s="193"/>
      <c r="B55" s="61" t="s">
        <v>54</v>
      </c>
      <c r="C55" s="68">
        <v>99962.214625776905</v>
      </c>
      <c r="D55" s="180">
        <v>137942.47621689155</v>
      </c>
      <c r="E55" s="68">
        <v>132025.35934728268</v>
      </c>
      <c r="F55" s="180">
        <v>141927.7871851763</v>
      </c>
      <c r="G55" s="68">
        <v>87569.222388433787</v>
      </c>
      <c r="J55" s="397"/>
      <c r="K55" s="397"/>
      <c r="L55" s="397"/>
      <c r="M55" s="397"/>
    </row>
    <row r="56" spans="1:13" ht="12.65" customHeight="1">
      <c r="A56" s="193"/>
      <c r="B56" s="69" t="s">
        <v>62</v>
      </c>
      <c r="C56" s="71">
        <v>4639463.4873618409</v>
      </c>
      <c r="D56" s="181">
        <v>4555833.7905696398</v>
      </c>
      <c r="E56" s="71">
        <v>4504112.0014216397</v>
      </c>
      <c r="F56" s="181">
        <v>4450113.3014732711</v>
      </c>
      <c r="G56" s="71">
        <v>4407579.4865302695</v>
      </c>
      <c r="J56" s="397"/>
      <c r="K56" s="397"/>
      <c r="L56" s="397"/>
      <c r="M56" s="397"/>
    </row>
    <row r="57" spans="1:13" customFormat="1" ht="11.25" customHeight="1">
      <c r="B57" s="521"/>
      <c r="C57" s="521"/>
      <c r="D57" s="521"/>
      <c r="E57" s="521"/>
      <c r="F57" s="521"/>
      <c r="G57" s="521"/>
      <c r="J57" s="397"/>
      <c r="K57" s="397"/>
      <c r="L57" s="397"/>
      <c r="M57" s="397"/>
    </row>
    <row r="58" spans="1:13" ht="12.65" customHeight="1">
      <c r="A58" s="18"/>
      <c r="B58" s="11" t="s">
        <v>64</v>
      </c>
      <c r="C58" s="1"/>
      <c r="D58" s="1"/>
      <c r="E58" s="1"/>
      <c r="F58" s="1"/>
      <c r="G58" s="1"/>
      <c r="J58" s="397"/>
      <c r="K58" s="397"/>
      <c r="L58" s="397"/>
      <c r="M58" s="397"/>
    </row>
    <row r="59" spans="1:13" customFormat="1" ht="12.65" customHeight="1">
      <c r="J59" s="397"/>
      <c r="K59" s="397"/>
      <c r="L59" s="397"/>
      <c r="M59" s="397"/>
    </row>
    <row r="60" spans="1:13" ht="12.65" customHeight="1">
      <c r="A60" s="17" t="s">
        <v>102</v>
      </c>
      <c r="B60" s="1" t="s">
        <v>291</v>
      </c>
      <c r="C60" s="1"/>
      <c r="D60" s="1"/>
      <c r="E60" s="1"/>
      <c r="F60" s="1"/>
      <c r="G60" s="1"/>
      <c r="J60" s="397"/>
      <c r="K60" s="397"/>
      <c r="L60" s="397"/>
      <c r="M60" s="397"/>
    </row>
    <row r="61" spans="1:13" ht="12.65" customHeight="1">
      <c r="A61" s="18"/>
      <c r="G61" s="3" t="str">
        <f>'Trends file-1'!$G$6</f>
        <v>Amount in Rs Mn, except ratios</v>
      </c>
      <c r="H61" s="23"/>
      <c r="I61" s="23"/>
      <c r="J61" s="397"/>
      <c r="K61" s="397"/>
      <c r="L61" s="397"/>
      <c r="M61" s="397"/>
    </row>
    <row r="62" spans="1:13" ht="12.75" customHeight="1">
      <c r="A62" s="18"/>
      <c r="B62" s="516" t="s">
        <v>0</v>
      </c>
      <c r="C62" s="518" t="s">
        <v>1</v>
      </c>
      <c r="D62" s="519"/>
      <c r="E62" s="519"/>
      <c r="F62" s="519"/>
      <c r="G62" s="519"/>
      <c r="H62" s="243"/>
      <c r="I62" s="243"/>
      <c r="J62" s="397"/>
      <c r="K62" s="397"/>
      <c r="L62" s="397"/>
      <c r="M62" s="397"/>
    </row>
    <row r="63" spans="1:13" ht="25" customHeight="1">
      <c r="A63" s="18"/>
      <c r="B63" s="517"/>
      <c r="C63" s="148">
        <f>$C$6</f>
        <v>46112</v>
      </c>
      <c r="D63" s="148">
        <f>$D$6</f>
        <v>46022</v>
      </c>
      <c r="E63" s="148">
        <f>$E$6</f>
        <v>45930</v>
      </c>
      <c r="F63" s="148">
        <f>$F$6</f>
        <v>45838</v>
      </c>
      <c r="G63" s="148">
        <f>$G$6</f>
        <v>45747</v>
      </c>
      <c r="H63" s="8"/>
      <c r="I63" s="8"/>
      <c r="J63" s="399"/>
      <c r="K63" s="399"/>
      <c r="L63" s="399"/>
      <c r="M63" s="397"/>
    </row>
    <row r="64" spans="1:13" ht="12.65" customHeight="1">
      <c r="A64" s="194"/>
      <c r="B64" s="2" t="s">
        <v>4</v>
      </c>
      <c r="C64" s="30">
        <v>288305</v>
      </c>
      <c r="D64" s="105">
        <v>286516</v>
      </c>
      <c r="E64" s="30">
        <v>281167.49</v>
      </c>
      <c r="F64" s="105">
        <v>273966</v>
      </c>
      <c r="G64" s="30">
        <v>266168.40000000002</v>
      </c>
      <c r="H64" s="487"/>
      <c r="I64" s="64"/>
      <c r="J64" s="397"/>
      <c r="K64" s="397"/>
      <c r="L64" s="397"/>
      <c r="M64" s="397"/>
    </row>
    <row r="65" spans="1:13" ht="12.65" customHeight="1">
      <c r="A65" s="194"/>
      <c r="B65" s="2" t="s">
        <v>57</v>
      </c>
      <c r="C65" s="29">
        <v>174790</v>
      </c>
      <c r="D65" s="104">
        <v>173298</v>
      </c>
      <c r="E65" s="29">
        <v>169515</v>
      </c>
      <c r="F65" s="104">
        <v>162743</v>
      </c>
      <c r="G65" s="29">
        <v>157535</v>
      </c>
      <c r="H65" s="5"/>
      <c r="I65" s="64"/>
      <c r="J65" s="397"/>
      <c r="K65" s="397"/>
      <c r="L65" s="397"/>
      <c r="M65" s="397"/>
    </row>
    <row r="66" spans="1:13" s="1" customFormat="1" ht="10.5">
      <c r="A66" s="194"/>
      <c r="B66" s="75" t="s">
        <v>58</v>
      </c>
      <c r="C66" s="76">
        <v>0.60626766792112519</v>
      </c>
      <c r="D66" s="179">
        <v>0.60484580267768639</v>
      </c>
      <c r="E66" s="76">
        <v>0.6028957776133842</v>
      </c>
      <c r="F66" s="179">
        <v>0.59402626603301134</v>
      </c>
      <c r="G66" s="76">
        <v>0.59186214441684282</v>
      </c>
      <c r="H66" s="9"/>
      <c r="I66" s="64"/>
      <c r="J66" s="490"/>
      <c r="K66" s="490"/>
      <c r="L66" s="490"/>
      <c r="M66" s="490"/>
    </row>
    <row r="67" spans="1:13" ht="12.65" customHeight="1">
      <c r="A67" s="194"/>
      <c r="B67" s="191" t="s">
        <v>15</v>
      </c>
      <c r="C67" s="29">
        <v>93219</v>
      </c>
      <c r="D67" s="104">
        <v>90834</v>
      </c>
      <c r="E67" s="29">
        <v>88124</v>
      </c>
      <c r="F67" s="104">
        <v>84127</v>
      </c>
      <c r="G67" s="29">
        <v>78407</v>
      </c>
      <c r="H67" s="5"/>
      <c r="I67" s="64"/>
      <c r="J67" s="397"/>
      <c r="K67" s="397"/>
      <c r="L67" s="397"/>
      <c r="M67" s="397"/>
    </row>
    <row r="68" spans="1:13" s="1" customFormat="1" ht="10.5">
      <c r="A68" s="194"/>
      <c r="B68" s="61" t="s">
        <v>53</v>
      </c>
      <c r="C68" s="70">
        <v>69686.971483787667</v>
      </c>
      <c r="D68" s="102">
        <v>44045.209630456207</v>
      </c>
      <c r="E68" s="70">
        <v>42707.432803049982</v>
      </c>
      <c r="F68" s="102">
        <v>29587.5363697455</v>
      </c>
      <c r="G68" s="70">
        <v>60375.928556145751</v>
      </c>
      <c r="H68" s="9"/>
      <c r="I68" s="64"/>
      <c r="J68" s="397"/>
      <c r="K68" s="397"/>
      <c r="L68" s="397"/>
      <c r="M68" s="397"/>
    </row>
    <row r="69" spans="1:13" s="1" customFormat="1" ht="10.5">
      <c r="A69" s="194"/>
      <c r="B69" s="61" t="s">
        <v>54</v>
      </c>
      <c r="C69" s="68">
        <v>105103.02851621233</v>
      </c>
      <c r="D69" s="180">
        <v>129252.7903695438</v>
      </c>
      <c r="E69" s="68">
        <v>126807.56719695003</v>
      </c>
      <c r="F69" s="180">
        <v>133155.4636302545</v>
      </c>
      <c r="G69" s="68">
        <v>97159.071443854249</v>
      </c>
      <c r="H69" s="9"/>
      <c r="I69" s="64"/>
      <c r="J69" s="397"/>
      <c r="K69" s="397"/>
      <c r="L69" s="397"/>
      <c r="M69" s="397"/>
    </row>
    <row r="70" spans="1:13" s="1" customFormat="1" ht="10.5">
      <c r="A70" s="194"/>
      <c r="B70" s="69" t="s">
        <v>62</v>
      </c>
      <c r="C70" s="71">
        <v>3792544.7219710005</v>
      </c>
      <c r="D70" s="181">
        <v>3749969.7208789997</v>
      </c>
      <c r="E70" s="71">
        <v>3724990.0282979999</v>
      </c>
      <c r="F70" s="181">
        <v>3702011.5703280005</v>
      </c>
      <c r="G70" s="71">
        <v>3682748.4737800001</v>
      </c>
      <c r="H70" s="9"/>
      <c r="I70" s="64"/>
      <c r="J70" s="397"/>
      <c r="K70" s="397"/>
      <c r="L70" s="397"/>
      <c r="M70" s="397"/>
    </row>
    <row r="71" spans="1:13" s="31" customFormat="1" ht="20.25" customHeight="1">
      <c r="A71" s="289"/>
      <c r="B71" s="458"/>
      <c r="C71" s="458"/>
      <c r="D71" s="458"/>
      <c r="E71" s="458"/>
      <c r="F71" s="458"/>
      <c r="G71" s="458"/>
      <c r="J71" s="397"/>
      <c r="K71" s="397"/>
      <c r="L71" s="397"/>
      <c r="M71" s="397"/>
    </row>
    <row r="72" spans="1:13">
      <c r="A72" s="18"/>
      <c r="B72" s="24"/>
      <c r="C72" s="24"/>
      <c r="D72" s="24"/>
      <c r="E72" s="24"/>
      <c r="F72" s="24"/>
      <c r="J72" s="397"/>
      <c r="K72" s="397"/>
      <c r="L72" s="397"/>
      <c r="M72" s="397"/>
    </row>
    <row r="73" spans="1:13" ht="12.65" customHeight="1">
      <c r="A73" s="17" t="s">
        <v>103</v>
      </c>
      <c r="B73" s="1" t="s">
        <v>292</v>
      </c>
      <c r="C73" s="1"/>
      <c r="D73" s="1"/>
      <c r="E73" s="1"/>
      <c r="F73" s="1"/>
      <c r="G73" s="1"/>
      <c r="J73" s="397"/>
      <c r="K73" s="397"/>
      <c r="L73" s="397"/>
      <c r="M73" s="397"/>
    </row>
    <row r="74" spans="1:13" ht="12.65" customHeight="1">
      <c r="A74" s="18"/>
      <c r="G74" s="3" t="str">
        <f>'Trends file-1'!$G$6</f>
        <v>Amount in Rs Mn, except ratios</v>
      </c>
      <c r="J74" s="397"/>
      <c r="K74" s="397"/>
      <c r="L74" s="397"/>
      <c r="M74" s="397"/>
    </row>
    <row r="75" spans="1:13" ht="12.75" customHeight="1">
      <c r="A75" s="18"/>
      <c r="B75" s="516" t="s">
        <v>0</v>
      </c>
      <c r="C75" s="518" t="s">
        <v>1</v>
      </c>
      <c r="D75" s="519"/>
      <c r="E75" s="519"/>
      <c r="F75" s="519"/>
      <c r="G75" s="519"/>
      <c r="H75" s="243"/>
      <c r="I75" s="243"/>
      <c r="J75" s="397"/>
      <c r="K75" s="397"/>
      <c r="L75" s="397"/>
      <c r="M75" s="397"/>
    </row>
    <row r="76" spans="1:13" ht="25" customHeight="1">
      <c r="A76" s="18"/>
      <c r="B76" s="517"/>
      <c r="C76" s="148">
        <f>$C$6</f>
        <v>46112</v>
      </c>
      <c r="D76" s="148">
        <f>$D$6</f>
        <v>46022</v>
      </c>
      <c r="E76" s="148">
        <f>$E$6</f>
        <v>45930</v>
      </c>
      <c r="F76" s="148">
        <f>$F$6</f>
        <v>45838</v>
      </c>
      <c r="G76" s="148">
        <f>$G$6</f>
        <v>45747</v>
      </c>
      <c r="H76" s="8"/>
      <c r="I76" s="8"/>
      <c r="J76" s="397"/>
      <c r="K76" s="397"/>
      <c r="L76" s="397"/>
      <c r="M76" s="397"/>
    </row>
    <row r="77" spans="1:13" ht="12.65" customHeight="1">
      <c r="A77" s="194"/>
      <c r="B77" s="2" t="s">
        <v>4</v>
      </c>
      <c r="C77" s="30">
        <v>21914</v>
      </c>
      <c r="D77" s="105">
        <v>20008</v>
      </c>
      <c r="E77" s="30">
        <v>18646</v>
      </c>
      <c r="F77" s="105">
        <v>17179</v>
      </c>
      <c r="G77" s="30">
        <v>15960.701179760001</v>
      </c>
      <c r="H77" s="5"/>
      <c r="I77" s="64"/>
      <c r="J77" s="397"/>
      <c r="K77" s="397"/>
      <c r="L77" s="397"/>
      <c r="M77" s="397"/>
    </row>
    <row r="78" spans="1:13" ht="12.65" customHeight="1">
      <c r="A78" s="194"/>
      <c r="B78" s="2" t="s">
        <v>57</v>
      </c>
      <c r="C78" s="29">
        <v>10997</v>
      </c>
      <c r="D78" s="104">
        <v>10031</v>
      </c>
      <c r="E78" s="29">
        <v>9335</v>
      </c>
      <c r="F78" s="104">
        <v>8589</v>
      </c>
      <c r="G78" s="29">
        <v>7956.7553189099999</v>
      </c>
      <c r="H78" s="5"/>
      <c r="I78" s="64"/>
      <c r="J78" s="397"/>
      <c r="K78" s="397"/>
      <c r="L78" s="397"/>
      <c r="M78" s="397"/>
    </row>
    <row r="79" spans="1:13" ht="12.65" customHeight="1">
      <c r="A79" s="194"/>
      <c r="B79" s="75" t="s">
        <v>58</v>
      </c>
      <c r="C79" s="76">
        <v>0.50182531714885459</v>
      </c>
      <c r="D79" s="179">
        <v>0.50134946021591364</v>
      </c>
      <c r="E79" s="76">
        <v>0.50064356966641643</v>
      </c>
      <c r="F79" s="179">
        <v>0.49997089469701378</v>
      </c>
      <c r="G79" s="76">
        <v>0.49852166451183721</v>
      </c>
      <c r="H79" s="5"/>
      <c r="I79" s="64"/>
      <c r="J79" s="490"/>
      <c r="K79" s="490"/>
      <c r="L79" s="490"/>
      <c r="M79" s="490"/>
    </row>
    <row r="80" spans="1:13" s="1" customFormat="1" ht="10.5">
      <c r="A80" s="194"/>
      <c r="B80" s="191" t="s">
        <v>15</v>
      </c>
      <c r="C80" s="29">
        <v>3168</v>
      </c>
      <c r="D80" s="104">
        <v>3086</v>
      </c>
      <c r="E80" s="29">
        <v>3012</v>
      </c>
      <c r="F80" s="104">
        <v>2957</v>
      </c>
      <c r="G80" s="29">
        <v>3218.9311841499998</v>
      </c>
      <c r="H80" s="9"/>
      <c r="I80" s="64"/>
      <c r="J80" s="397"/>
      <c r="K80" s="397"/>
      <c r="L80" s="397"/>
      <c r="M80" s="397"/>
    </row>
    <row r="81" spans="1:13" s="1" customFormat="1" ht="10.5">
      <c r="A81" s="194"/>
      <c r="B81" s="61" t="s">
        <v>53</v>
      </c>
      <c r="C81" s="70">
        <v>18893.839444472098</v>
      </c>
      <c r="D81" s="102">
        <v>16055.243384561994</v>
      </c>
      <c r="E81" s="70">
        <v>18606.322501250805</v>
      </c>
      <c r="F81" s="102">
        <v>14571.303391080201</v>
      </c>
      <c r="G81" s="70">
        <v>15169.316554770303</v>
      </c>
      <c r="H81" s="9"/>
      <c r="I81" s="64"/>
      <c r="J81" s="397"/>
      <c r="K81" s="397"/>
      <c r="L81" s="397"/>
      <c r="M81" s="397"/>
    </row>
    <row r="82" spans="1:13" s="1" customFormat="1" ht="10.5">
      <c r="A82" s="194"/>
      <c r="B82" s="61" t="s">
        <v>54</v>
      </c>
      <c r="C82" s="70">
        <v>-7896.839444472098</v>
      </c>
      <c r="D82" s="102">
        <v>-6024.2433845619944</v>
      </c>
      <c r="E82" s="70">
        <v>-9271.3225012508046</v>
      </c>
      <c r="F82" s="102">
        <v>-5982.3033910802005</v>
      </c>
      <c r="G82" s="70">
        <v>-7212.561235860303</v>
      </c>
      <c r="H82" s="9"/>
      <c r="I82" s="64"/>
      <c r="J82" s="397"/>
      <c r="K82" s="397"/>
      <c r="L82" s="397"/>
      <c r="M82" s="397"/>
    </row>
    <row r="83" spans="1:13" s="1" customFormat="1" ht="10.5">
      <c r="A83" s="194"/>
      <c r="B83" s="69" t="s">
        <v>62</v>
      </c>
      <c r="C83" s="71">
        <v>268196.14362023998</v>
      </c>
      <c r="D83" s="181">
        <v>250396.16543724001</v>
      </c>
      <c r="E83" s="71">
        <v>234862.63920123997</v>
      </c>
      <c r="F83" s="181">
        <v>216185.60408724</v>
      </c>
      <c r="G83" s="71">
        <v>201744.60190423997</v>
      </c>
      <c r="H83" s="9"/>
      <c r="I83" s="64"/>
      <c r="J83" s="397"/>
      <c r="K83" s="397"/>
      <c r="L83" s="397"/>
      <c r="M83" s="397"/>
    </row>
    <row r="84" spans="1:13" ht="27" customHeight="1">
      <c r="A84" s="18"/>
      <c r="B84" s="461"/>
      <c r="C84" s="461"/>
      <c r="D84" s="461"/>
      <c r="E84" s="461"/>
      <c r="F84" s="461"/>
      <c r="G84" s="461"/>
      <c r="J84" s="397"/>
      <c r="K84" s="397"/>
      <c r="L84" s="397"/>
      <c r="M84" s="397"/>
    </row>
    <row r="85" spans="1:13" ht="10.5">
      <c r="A85" s="17" t="s">
        <v>104</v>
      </c>
      <c r="B85" s="1" t="s">
        <v>72</v>
      </c>
      <c r="C85" s="1"/>
      <c r="D85" s="1"/>
      <c r="E85" s="1"/>
      <c r="F85" s="1"/>
      <c r="G85" s="1"/>
      <c r="J85" s="397"/>
      <c r="K85" s="397"/>
      <c r="L85" s="397"/>
      <c r="M85" s="397"/>
    </row>
    <row r="86" spans="1:13">
      <c r="A86" s="18"/>
      <c r="G86" s="3" t="str">
        <f>'Trends file-1'!$G$6</f>
        <v>Amount in Rs Mn, except ratios</v>
      </c>
      <c r="J86" s="397"/>
      <c r="K86" s="397"/>
      <c r="L86" s="397"/>
      <c r="M86" s="397"/>
    </row>
    <row r="87" spans="1:13" ht="12.75" customHeight="1">
      <c r="A87" s="18"/>
      <c r="B87" s="516" t="s">
        <v>0</v>
      </c>
      <c r="C87" s="518" t="s">
        <v>1</v>
      </c>
      <c r="D87" s="519"/>
      <c r="E87" s="519"/>
      <c r="F87" s="519"/>
      <c r="G87" s="519"/>
      <c r="J87" s="397"/>
      <c r="K87" s="397"/>
      <c r="L87" s="397"/>
      <c r="M87" s="397"/>
    </row>
    <row r="88" spans="1:13" ht="24.75" customHeight="1">
      <c r="A88" s="18"/>
      <c r="B88" s="517"/>
      <c r="C88" s="148">
        <f>$C$6</f>
        <v>46112</v>
      </c>
      <c r="D88" s="148">
        <f>$D$6</f>
        <v>46022</v>
      </c>
      <c r="E88" s="148">
        <f>$E$6</f>
        <v>45930</v>
      </c>
      <c r="F88" s="148">
        <f>$F$6</f>
        <v>45838</v>
      </c>
      <c r="G88" s="148">
        <f>$G$6</f>
        <v>45747</v>
      </c>
      <c r="J88" s="397"/>
      <c r="K88" s="397"/>
      <c r="L88" s="397"/>
      <c r="M88" s="397"/>
    </row>
    <row r="89" spans="1:13">
      <c r="A89" s="194"/>
      <c r="B89" s="2" t="s">
        <v>4</v>
      </c>
      <c r="C89" s="30">
        <v>7467.49</v>
      </c>
      <c r="D89" s="105">
        <v>7552</v>
      </c>
      <c r="E89" s="30">
        <v>7532</v>
      </c>
      <c r="F89" s="105">
        <v>7628</v>
      </c>
      <c r="G89" s="30">
        <v>7644.2988202400002</v>
      </c>
      <c r="J89" s="397"/>
      <c r="K89" s="397"/>
      <c r="L89" s="397"/>
      <c r="M89" s="397"/>
    </row>
    <row r="90" spans="1:13">
      <c r="A90" s="194"/>
      <c r="B90" s="2" t="s">
        <v>57</v>
      </c>
      <c r="C90" s="29">
        <v>3300</v>
      </c>
      <c r="D90" s="104">
        <v>3477</v>
      </c>
      <c r="E90" s="29">
        <v>3663</v>
      </c>
      <c r="F90" s="104">
        <v>3882</v>
      </c>
      <c r="G90" s="29">
        <v>3849.2446810900001</v>
      </c>
      <c r="J90" s="397"/>
      <c r="K90" s="397"/>
      <c r="L90" s="397"/>
      <c r="M90" s="397"/>
    </row>
    <row r="91" spans="1:13">
      <c r="A91" s="194"/>
      <c r="B91" s="75" t="s">
        <v>58</v>
      </c>
      <c r="C91" s="76">
        <v>0.44191555663281773</v>
      </c>
      <c r="D91" s="179">
        <v>0.46040783898305082</v>
      </c>
      <c r="E91" s="76">
        <v>0.48632501327668615</v>
      </c>
      <c r="F91" s="179">
        <v>0.50891452543261673</v>
      </c>
      <c r="G91" s="76">
        <v>0.5035445070381418</v>
      </c>
      <c r="J91" s="490"/>
      <c r="K91" s="490"/>
      <c r="L91" s="490"/>
      <c r="M91" s="490"/>
    </row>
    <row r="92" spans="1:13">
      <c r="A92" s="194"/>
      <c r="B92" s="191" t="s">
        <v>15</v>
      </c>
      <c r="C92" s="29">
        <v>-840</v>
      </c>
      <c r="D92" s="104">
        <v>-636</v>
      </c>
      <c r="E92" s="29">
        <v>-606</v>
      </c>
      <c r="F92" s="104">
        <v>24</v>
      </c>
      <c r="G92" s="29">
        <v>-52.931184149999993</v>
      </c>
      <c r="J92" s="397"/>
      <c r="K92" s="397"/>
      <c r="L92" s="397"/>
      <c r="M92" s="397"/>
    </row>
    <row r="93" spans="1:13">
      <c r="A93" s="194"/>
      <c r="B93" s="61" t="s">
        <v>53</v>
      </c>
      <c r="C93" s="70">
        <v>9829.3303699999979</v>
      </c>
      <c r="D93" s="102">
        <v>3287.4942730000007</v>
      </c>
      <c r="E93" s="70">
        <v>3062.8936210000002</v>
      </c>
      <c r="F93" s="102">
        <v>3056.9753110000001</v>
      </c>
      <c r="G93" s="70">
        <v>3695.069532999998</v>
      </c>
      <c r="J93" s="397"/>
      <c r="K93" s="397"/>
      <c r="L93" s="397"/>
      <c r="M93" s="397"/>
    </row>
    <row r="94" spans="1:13">
      <c r="A94" s="194"/>
      <c r="B94" s="61" t="s">
        <v>54</v>
      </c>
      <c r="C94" s="29">
        <v>-6529.3303699999979</v>
      </c>
      <c r="D94" s="104">
        <v>189.5057269999993</v>
      </c>
      <c r="E94" s="29">
        <v>600.10637899999983</v>
      </c>
      <c r="F94" s="104">
        <v>825.02468899999985</v>
      </c>
      <c r="G94" s="29">
        <v>154.17514809000204</v>
      </c>
      <c r="J94" s="397"/>
      <c r="K94" s="397"/>
      <c r="L94" s="397"/>
      <c r="M94" s="397"/>
    </row>
    <row r="95" spans="1:13">
      <c r="A95" s="194"/>
      <c r="B95" s="69" t="s">
        <v>62</v>
      </c>
      <c r="C95" s="71">
        <v>152029.93542600001</v>
      </c>
      <c r="D95" s="181">
        <v>143256.48354300004</v>
      </c>
      <c r="E95" s="71">
        <v>140722.80706199998</v>
      </c>
      <c r="F95" s="181">
        <v>138629.69243299999</v>
      </c>
      <c r="G95" s="71">
        <v>136178.23506999997</v>
      </c>
      <c r="J95" s="397"/>
      <c r="K95" s="397"/>
      <c r="L95" s="397"/>
      <c r="M95" s="397"/>
    </row>
    <row r="96" spans="1:13" ht="7.5" customHeight="1">
      <c r="A96" s="18"/>
      <c r="B96" s="520"/>
      <c r="C96" s="520"/>
      <c r="D96" s="520"/>
      <c r="E96" s="520"/>
      <c r="F96" s="520"/>
      <c r="G96" s="520"/>
      <c r="J96" s="397"/>
      <c r="K96" s="397"/>
      <c r="L96" s="397"/>
      <c r="M96" s="397"/>
    </row>
    <row r="97" spans="1:13">
      <c r="A97" s="18"/>
      <c r="B97" s="391"/>
      <c r="C97" s="391"/>
      <c r="D97" s="391"/>
      <c r="E97" s="391"/>
      <c r="F97" s="391"/>
      <c r="G97" s="391"/>
      <c r="J97" s="397"/>
      <c r="K97" s="397"/>
      <c r="L97" s="397"/>
      <c r="M97" s="397"/>
    </row>
    <row r="98" spans="1:13" ht="10.5">
      <c r="A98" s="18"/>
      <c r="B98" s="11" t="s">
        <v>65</v>
      </c>
      <c r="C98" s="11"/>
      <c r="D98" s="11"/>
      <c r="E98" s="11"/>
      <c r="J98" s="397"/>
      <c r="K98" s="397"/>
      <c r="L98" s="397"/>
      <c r="M98" s="397"/>
    </row>
    <row r="99" spans="1:13">
      <c r="A99" s="18"/>
      <c r="J99" s="397"/>
      <c r="K99" s="397"/>
      <c r="L99" s="397"/>
      <c r="M99" s="397"/>
    </row>
    <row r="100" spans="1:13" ht="12.65" customHeight="1">
      <c r="A100" s="17" t="s">
        <v>105</v>
      </c>
      <c r="B100" s="1" t="s">
        <v>293</v>
      </c>
      <c r="C100" s="1"/>
      <c r="D100" s="1"/>
      <c r="E100" s="1"/>
      <c r="F100" s="1"/>
      <c r="G100" s="1"/>
      <c r="J100" s="397"/>
      <c r="K100" s="397"/>
      <c r="L100" s="397"/>
      <c r="M100" s="397"/>
    </row>
    <row r="101" spans="1:13" ht="12.65" customHeight="1">
      <c r="A101" s="18"/>
      <c r="G101" s="3" t="str">
        <f>'Trends file-1'!$G$6</f>
        <v>Amount in Rs Mn, except ratios</v>
      </c>
      <c r="J101" s="397"/>
      <c r="K101" s="397"/>
      <c r="L101" s="397"/>
      <c r="M101" s="397"/>
    </row>
    <row r="102" spans="1:13" ht="12.75" customHeight="1">
      <c r="A102" s="18"/>
      <c r="B102" s="516" t="s">
        <v>0</v>
      </c>
      <c r="C102" s="518" t="s">
        <v>1</v>
      </c>
      <c r="D102" s="519"/>
      <c r="E102" s="519"/>
      <c r="F102" s="519"/>
      <c r="G102" s="519"/>
      <c r="H102" s="243"/>
      <c r="I102" s="243"/>
      <c r="J102" s="397"/>
      <c r="K102" s="397"/>
      <c r="L102" s="397"/>
      <c r="M102" s="397"/>
    </row>
    <row r="103" spans="1:13" ht="25" customHeight="1">
      <c r="A103" s="18"/>
      <c r="B103" s="517"/>
      <c r="C103" s="148">
        <f>$C$6</f>
        <v>46112</v>
      </c>
      <c r="D103" s="148">
        <f>$D$6</f>
        <v>46022</v>
      </c>
      <c r="E103" s="148">
        <f>$E$6</f>
        <v>45930</v>
      </c>
      <c r="F103" s="148">
        <f>$F$6</f>
        <v>45838</v>
      </c>
      <c r="G103" s="148">
        <f>$G$6</f>
        <v>45747</v>
      </c>
      <c r="H103" s="8"/>
      <c r="I103" s="8"/>
      <c r="J103" s="397"/>
      <c r="K103" s="397"/>
      <c r="L103" s="397"/>
      <c r="M103" s="397"/>
    </row>
    <row r="104" spans="1:13" ht="12.65" customHeight="1">
      <c r="A104" s="194"/>
      <c r="B104" s="2" t="s">
        <v>4</v>
      </c>
      <c r="C104" s="30">
        <v>54904</v>
      </c>
      <c r="D104" s="105">
        <v>53531</v>
      </c>
      <c r="E104" s="30">
        <v>52760</v>
      </c>
      <c r="F104" s="105">
        <v>50571</v>
      </c>
      <c r="G104" s="30">
        <v>53155</v>
      </c>
      <c r="I104" s="483"/>
      <c r="J104" s="397"/>
      <c r="K104" s="397"/>
      <c r="L104" s="397"/>
      <c r="M104" s="397"/>
    </row>
    <row r="105" spans="1:13" ht="12.65" customHeight="1">
      <c r="A105" s="194"/>
      <c r="B105" s="2" t="s">
        <v>57</v>
      </c>
      <c r="C105" s="29">
        <v>23577</v>
      </c>
      <c r="D105" s="104">
        <v>22446</v>
      </c>
      <c r="E105" s="29">
        <v>21943</v>
      </c>
      <c r="F105" s="104">
        <v>21535</v>
      </c>
      <c r="G105" s="29">
        <v>22359</v>
      </c>
      <c r="H105" s="5"/>
      <c r="I105" s="64"/>
      <c r="J105" s="397"/>
      <c r="K105" s="397"/>
      <c r="L105" s="397"/>
      <c r="M105" s="397"/>
    </row>
    <row r="106" spans="1:13" ht="12.65" customHeight="1">
      <c r="A106" s="194"/>
      <c r="B106" s="75" t="s">
        <v>58</v>
      </c>
      <c r="C106" s="76">
        <v>0.42942226431589686</v>
      </c>
      <c r="D106" s="179">
        <v>0.4193084381012871</v>
      </c>
      <c r="E106" s="76">
        <v>0.41590219863532979</v>
      </c>
      <c r="F106" s="179">
        <v>0.42583694212097845</v>
      </c>
      <c r="G106" s="76">
        <v>0.42063775750164611</v>
      </c>
      <c r="H106" s="5"/>
      <c r="I106" s="64"/>
      <c r="J106" s="490"/>
      <c r="K106" s="490"/>
      <c r="L106" s="490"/>
      <c r="M106" s="490"/>
    </row>
    <row r="107" spans="1:13" s="1" customFormat="1" ht="10.5">
      <c r="A107" s="194"/>
      <c r="B107" s="191" t="s">
        <v>15</v>
      </c>
      <c r="C107" s="29">
        <v>16460</v>
      </c>
      <c r="D107" s="104">
        <v>15587</v>
      </c>
      <c r="E107" s="29">
        <v>15421</v>
      </c>
      <c r="F107" s="104">
        <v>15407</v>
      </c>
      <c r="G107" s="29">
        <v>16425</v>
      </c>
      <c r="H107" s="9"/>
      <c r="I107" s="64"/>
      <c r="J107" s="397"/>
      <c r="K107" s="397"/>
      <c r="L107" s="397"/>
      <c r="M107" s="397"/>
    </row>
    <row r="108" spans="1:13" s="1" customFormat="1" ht="10.5">
      <c r="A108" s="194"/>
      <c r="B108" s="61" t="s">
        <v>53</v>
      </c>
      <c r="C108" s="70">
        <v>14137.360814963307</v>
      </c>
      <c r="D108" s="102">
        <v>7596.0073700902585</v>
      </c>
      <c r="E108" s="70">
        <v>7660.99172741653</v>
      </c>
      <c r="F108" s="102">
        <v>7312.0596189979888</v>
      </c>
      <c r="G108" s="70">
        <v>24852.737935650151</v>
      </c>
      <c r="H108" s="9"/>
      <c r="I108" s="64"/>
      <c r="J108" s="397"/>
      <c r="K108" s="397"/>
      <c r="L108" s="397"/>
      <c r="M108" s="397"/>
    </row>
    <row r="109" spans="1:13" s="1" customFormat="1" ht="10.5">
      <c r="A109" s="194"/>
      <c r="B109" s="61" t="s">
        <v>54</v>
      </c>
      <c r="C109" s="70">
        <v>9439.6391850366927</v>
      </c>
      <c r="D109" s="180">
        <v>14849.992629909742</v>
      </c>
      <c r="E109" s="68">
        <v>14282.008272583469</v>
      </c>
      <c r="F109" s="180">
        <v>14222.940381002012</v>
      </c>
      <c r="G109" s="68">
        <v>-2493.7379356501515</v>
      </c>
      <c r="H109" s="9"/>
      <c r="I109" s="64"/>
      <c r="J109" s="397"/>
      <c r="K109" s="397"/>
      <c r="L109" s="397"/>
      <c r="M109" s="397"/>
    </row>
    <row r="110" spans="1:13" s="1" customFormat="1" ht="10.5">
      <c r="A110" s="194"/>
      <c r="B110" s="69" t="s">
        <v>62</v>
      </c>
      <c r="C110" s="71">
        <v>415156.15899860009</v>
      </c>
      <c r="D110" s="181">
        <v>400820.62158039998</v>
      </c>
      <c r="E110" s="71">
        <v>392689.78582040005</v>
      </c>
      <c r="F110" s="181">
        <v>382536.36343839997</v>
      </c>
      <c r="G110" s="71">
        <v>376304.26368839998</v>
      </c>
      <c r="H110" s="9"/>
      <c r="I110" s="64"/>
      <c r="J110" s="397"/>
      <c r="K110" s="397"/>
      <c r="L110" s="397"/>
      <c r="M110" s="397"/>
    </row>
    <row r="111" spans="1:13" ht="12.75" customHeight="1">
      <c r="A111" s="18"/>
      <c r="B111" s="522"/>
      <c r="C111" s="522"/>
      <c r="D111" s="522"/>
      <c r="E111" s="522"/>
      <c r="F111" s="522"/>
      <c r="G111" s="522"/>
      <c r="J111" s="397"/>
      <c r="K111" s="397"/>
      <c r="L111" s="397"/>
      <c r="M111" s="397"/>
    </row>
    <row r="112" spans="1:13" ht="12.75" customHeight="1">
      <c r="A112" s="17" t="s">
        <v>300</v>
      </c>
      <c r="B112" s="1" t="s">
        <v>299</v>
      </c>
      <c r="C112" s="1"/>
      <c r="D112" s="1"/>
      <c r="E112" s="1"/>
      <c r="F112" s="1"/>
      <c r="G112" s="1"/>
      <c r="J112" s="397"/>
      <c r="K112" s="397"/>
      <c r="L112" s="397"/>
      <c r="M112" s="397"/>
    </row>
    <row r="113" spans="1:13" ht="12.75" customHeight="1">
      <c r="A113" s="18"/>
      <c r="G113" s="3" t="str">
        <f>'Trends file-1'!$G$6</f>
        <v>Amount in Rs Mn, except ratios</v>
      </c>
      <c r="J113" s="397"/>
      <c r="K113" s="397"/>
      <c r="L113" s="397"/>
      <c r="M113" s="397"/>
    </row>
    <row r="114" spans="1:13" ht="12.75" customHeight="1">
      <c r="A114" s="18"/>
      <c r="B114" s="516" t="s">
        <v>0</v>
      </c>
      <c r="C114" s="518" t="s">
        <v>1</v>
      </c>
      <c r="D114" s="519"/>
      <c r="E114" s="519"/>
      <c r="F114" s="519"/>
      <c r="G114" s="519"/>
      <c r="J114" s="397"/>
      <c r="K114" s="397"/>
      <c r="L114" s="397"/>
      <c r="M114" s="397"/>
    </row>
    <row r="115" spans="1:13" ht="12.75" customHeight="1">
      <c r="A115" s="18"/>
      <c r="B115" s="517"/>
      <c r="C115" s="148">
        <f>$C$6</f>
        <v>46112</v>
      </c>
      <c r="D115" s="148">
        <f>$D$6</f>
        <v>46022</v>
      </c>
      <c r="E115" s="148">
        <f>$E$6</f>
        <v>45930</v>
      </c>
      <c r="F115" s="148">
        <f>$F$6</f>
        <v>45838</v>
      </c>
      <c r="G115" s="148">
        <f>$G$6</f>
        <v>45747</v>
      </c>
      <c r="J115" s="397"/>
      <c r="K115" s="397"/>
      <c r="L115" s="397"/>
      <c r="M115" s="397"/>
    </row>
    <row r="116" spans="1:13" ht="12.75" customHeight="1">
      <c r="A116" s="194"/>
      <c r="B116" s="2" t="s">
        <v>4</v>
      </c>
      <c r="C116" s="30">
        <v>81011</v>
      </c>
      <c r="D116" s="105">
        <v>81462</v>
      </c>
      <c r="E116" s="30">
        <v>81883</v>
      </c>
      <c r="F116" s="105">
        <v>80576</v>
      </c>
      <c r="G116" s="30">
        <v>77271</v>
      </c>
      <c r="I116" s="489"/>
      <c r="J116" s="397"/>
      <c r="K116" s="397"/>
      <c r="L116" s="397"/>
      <c r="M116" s="397"/>
    </row>
    <row r="117" spans="1:13" ht="12.75" customHeight="1">
      <c r="A117" s="194"/>
      <c r="B117" s="2" t="s">
        <v>57</v>
      </c>
      <c r="C117" s="29">
        <v>46030</v>
      </c>
      <c r="D117" s="104">
        <v>46097.12449799999</v>
      </c>
      <c r="E117" s="29">
        <v>46952</v>
      </c>
      <c r="F117" s="104">
        <v>44673</v>
      </c>
      <c r="G117" s="29">
        <v>44876</v>
      </c>
      <c r="J117" s="397"/>
      <c r="K117" s="397"/>
      <c r="L117" s="397"/>
      <c r="M117" s="397"/>
    </row>
    <row r="118" spans="1:13" ht="12.75" customHeight="1">
      <c r="A118" s="194"/>
      <c r="B118" s="75" t="s">
        <v>58</v>
      </c>
      <c r="C118" s="76">
        <v>0.56820145661029497</v>
      </c>
      <c r="D118" s="179">
        <v>0.56587273204684385</v>
      </c>
      <c r="E118" s="76">
        <v>0.57340351477107576</v>
      </c>
      <c r="F118" s="179">
        <v>0.5544206711675933</v>
      </c>
      <c r="G118" s="76">
        <v>0.58076121701543915</v>
      </c>
      <c r="J118" s="490"/>
      <c r="K118" s="490"/>
      <c r="L118" s="490"/>
      <c r="M118" s="490"/>
    </row>
    <row r="119" spans="1:13" ht="12.75" customHeight="1">
      <c r="A119" s="194"/>
      <c r="B119" s="191" t="s">
        <v>15</v>
      </c>
      <c r="C119" s="29">
        <v>27245</v>
      </c>
      <c r="D119" s="104">
        <v>27711.745750999991</v>
      </c>
      <c r="E119" s="29">
        <v>28538</v>
      </c>
      <c r="F119" s="104">
        <v>27224</v>
      </c>
      <c r="G119" s="29">
        <v>27234</v>
      </c>
      <c r="J119" s="397"/>
      <c r="K119" s="397"/>
      <c r="L119" s="397"/>
      <c r="M119" s="397"/>
    </row>
    <row r="120" spans="1:13" ht="12.75" customHeight="1">
      <c r="A120" s="194"/>
      <c r="B120" s="61" t="s">
        <v>53</v>
      </c>
      <c r="C120" s="70">
        <v>22953</v>
      </c>
      <c r="D120" s="102">
        <v>19938</v>
      </c>
      <c r="E120" s="70">
        <v>25845</v>
      </c>
      <c r="F120" s="102">
        <v>19527</v>
      </c>
      <c r="G120" s="70">
        <v>22501.33283811</v>
      </c>
      <c r="J120" s="397"/>
      <c r="K120" s="397"/>
      <c r="L120" s="397"/>
      <c r="M120" s="397"/>
    </row>
    <row r="121" spans="1:13" ht="12.75" customHeight="1">
      <c r="A121" s="194"/>
      <c r="B121" s="61" t="s">
        <v>54</v>
      </c>
      <c r="C121" s="68">
        <v>23077</v>
      </c>
      <c r="D121" s="180">
        <v>26159.12449799999</v>
      </c>
      <c r="E121" s="68">
        <v>21107</v>
      </c>
      <c r="F121" s="180">
        <v>25146</v>
      </c>
      <c r="G121" s="68">
        <v>22374.66716189</v>
      </c>
      <c r="J121" s="397"/>
      <c r="K121" s="397"/>
      <c r="L121" s="397"/>
      <c r="M121" s="397"/>
    </row>
    <row r="122" spans="1:13" ht="12.75" customHeight="1">
      <c r="A122" s="194"/>
      <c r="B122" s="69" t="s">
        <v>62</v>
      </c>
      <c r="C122" s="71">
        <v>1149533.3017490001</v>
      </c>
      <c r="D122" s="181">
        <v>1133855.6015540001</v>
      </c>
      <c r="E122" s="71">
        <v>1118562.039989</v>
      </c>
      <c r="F122" s="181">
        <v>1097050.9643780002</v>
      </c>
      <c r="G122" s="71">
        <v>1081800.5753840001</v>
      </c>
      <c r="J122" s="397"/>
      <c r="K122" s="397"/>
      <c r="L122" s="397"/>
      <c r="M122" s="397"/>
    </row>
    <row r="123" spans="1:13" customFormat="1" ht="12.75" customHeight="1">
      <c r="B123" s="391"/>
      <c r="C123" s="391"/>
      <c r="D123" s="391"/>
      <c r="E123" s="391"/>
      <c r="F123" s="391"/>
      <c r="G123" s="391"/>
      <c r="J123" s="397"/>
      <c r="K123" s="397"/>
      <c r="L123" s="397"/>
      <c r="M123" s="397"/>
    </row>
    <row r="124" spans="1:13" s="22" customFormat="1" ht="10.5">
      <c r="A124" s="196">
        <v>4.2</v>
      </c>
      <c r="B124" s="20" t="s">
        <v>220</v>
      </c>
      <c r="C124" s="20"/>
      <c r="D124" s="20"/>
      <c r="E124" s="20"/>
      <c r="J124" s="397"/>
      <c r="K124" s="397"/>
      <c r="L124" s="397"/>
      <c r="M124" s="397"/>
    </row>
    <row r="125" spans="1:13" s="22" customFormat="1">
      <c r="A125" s="87"/>
      <c r="J125" s="397"/>
      <c r="K125" s="397"/>
      <c r="L125" s="397"/>
      <c r="M125" s="397"/>
    </row>
    <row r="126" spans="1:13" s="44" customFormat="1" ht="12.75" customHeight="1">
      <c r="A126" s="275"/>
      <c r="B126" s="1" t="s">
        <v>232</v>
      </c>
      <c r="G126" s="3" t="s">
        <v>159</v>
      </c>
      <c r="J126" s="397"/>
      <c r="K126" s="397"/>
      <c r="L126" s="397"/>
      <c r="M126" s="397"/>
    </row>
    <row r="127" spans="1:13" s="31" customFormat="1" ht="12.75" customHeight="1">
      <c r="A127" s="276"/>
      <c r="B127" s="524" t="s">
        <v>0</v>
      </c>
      <c r="C127" s="525" t="s">
        <v>1</v>
      </c>
      <c r="D127" s="526"/>
      <c r="E127" s="526"/>
      <c r="F127" s="526"/>
      <c r="G127" s="526"/>
      <c r="J127" s="397"/>
      <c r="K127" s="397"/>
      <c r="L127" s="397"/>
      <c r="M127" s="397"/>
    </row>
    <row r="128" spans="1:13" s="31" customFormat="1" ht="24" customHeight="1">
      <c r="A128" s="277"/>
      <c r="B128" s="515"/>
      <c r="C128" s="148">
        <f>$C$6</f>
        <v>46112</v>
      </c>
      <c r="D128" s="148">
        <f>$D$6</f>
        <v>46022</v>
      </c>
      <c r="E128" s="148">
        <f>$E$6</f>
        <v>45930</v>
      </c>
      <c r="F128" s="148">
        <f>$F$6</f>
        <v>45838</v>
      </c>
      <c r="G128" s="148">
        <f>$G$6</f>
        <v>45747</v>
      </c>
      <c r="J128" s="397"/>
      <c r="K128" s="397"/>
      <c r="L128" s="397"/>
      <c r="M128" s="397"/>
    </row>
    <row r="129" spans="1:13" s="31" customFormat="1" ht="10.5">
      <c r="A129" s="193"/>
      <c r="B129" s="31" t="s">
        <v>4</v>
      </c>
      <c r="C129" s="278">
        <v>160335</v>
      </c>
      <c r="D129" s="279">
        <v>150100</v>
      </c>
      <c r="E129" s="278">
        <v>136795</v>
      </c>
      <c r="F129" s="279">
        <v>120834</v>
      </c>
      <c r="G129" s="278">
        <v>113762.56917417585</v>
      </c>
      <c r="H129" s="482"/>
      <c r="J129" s="397"/>
      <c r="K129" s="397"/>
      <c r="L129" s="397"/>
      <c r="M129" s="397"/>
    </row>
    <row r="130" spans="1:13" s="31" customFormat="1" ht="10.5">
      <c r="A130" s="193"/>
      <c r="B130" s="31" t="s">
        <v>99</v>
      </c>
      <c r="C130" s="280">
        <v>132764</v>
      </c>
      <c r="D130" s="281">
        <v>124253</v>
      </c>
      <c r="E130" s="280">
        <v>112973</v>
      </c>
      <c r="F130" s="281">
        <v>100011.03696097915</v>
      </c>
      <c r="G130" s="280">
        <v>94035.091381348946</v>
      </c>
      <c r="H130" s="482"/>
      <c r="I130" s="482"/>
      <c r="J130" s="397"/>
      <c r="K130" s="397"/>
      <c r="L130" s="397"/>
      <c r="M130" s="397"/>
    </row>
    <row r="131" spans="1:13" s="31" customFormat="1">
      <c r="A131" s="193"/>
      <c r="B131" s="44" t="s">
        <v>57</v>
      </c>
      <c r="C131" s="280">
        <v>80729</v>
      </c>
      <c r="D131" s="281">
        <v>74678</v>
      </c>
      <c r="E131" s="280">
        <v>67150</v>
      </c>
      <c r="F131" s="281">
        <v>58156.519150583837</v>
      </c>
      <c r="G131" s="280">
        <v>53807.245893841478</v>
      </c>
      <c r="I131" s="103"/>
      <c r="J131" s="397"/>
      <c r="K131" s="397"/>
      <c r="L131" s="397"/>
      <c r="M131" s="397"/>
    </row>
    <row r="132" spans="1:13" s="31" customFormat="1">
      <c r="A132" s="193"/>
      <c r="B132" s="75" t="s">
        <v>58</v>
      </c>
      <c r="C132" s="77">
        <v>0.50350204259830977</v>
      </c>
      <c r="D132" s="182">
        <v>0.49752165223184541</v>
      </c>
      <c r="E132" s="77">
        <v>0.49088051463869292</v>
      </c>
      <c r="F132" s="182">
        <v>0.48129267549351867</v>
      </c>
      <c r="G132" s="77">
        <v>0.47297846984679165</v>
      </c>
      <c r="I132" s="103"/>
      <c r="J132" s="490"/>
      <c r="K132" s="490"/>
      <c r="L132" s="490"/>
      <c r="M132" s="490"/>
    </row>
    <row r="133" spans="1:13" s="31" customFormat="1">
      <c r="A133" s="193"/>
      <c r="B133" s="191" t="s">
        <v>15</v>
      </c>
      <c r="C133" s="280">
        <v>53940.703243707307</v>
      </c>
      <c r="D133" s="281">
        <v>50618.727382809186</v>
      </c>
      <c r="E133" s="280">
        <v>44772.75317722738</v>
      </c>
      <c r="F133" s="281">
        <v>38066.273737921023</v>
      </c>
      <c r="G133" s="280">
        <v>33887.826798250113</v>
      </c>
      <c r="I133" s="103"/>
      <c r="J133" s="397"/>
      <c r="K133" s="397"/>
      <c r="L133" s="397"/>
      <c r="M133" s="397"/>
    </row>
    <row r="134" spans="1:13" s="31" customFormat="1">
      <c r="A134" s="193"/>
      <c r="B134" s="88" t="s">
        <v>98</v>
      </c>
      <c r="C134" s="280">
        <v>36165.703243707307</v>
      </c>
      <c r="D134" s="281">
        <v>32753.727382809186</v>
      </c>
      <c r="E134" s="280">
        <v>33495.75317722738</v>
      </c>
      <c r="F134" s="281">
        <v>23290.217709848021</v>
      </c>
      <c r="G134" s="280">
        <v>15814.549403926436</v>
      </c>
      <c r="I134" s="103"/>
      <c r="J134" s="397"/>
      <c r="K134" s="397"/>
      <c r="L134" s="397"/>
      <c r="M134" s="397"/>
    </row>
    <row r="135" spans="1:13" s="31" customFormat="1" hidden="1">
      <c r="A135" s="193"/>
      <c r="B135" s="290" t="s">
        <v>29</v>
      </c>
      <c r="C135" s="280">
        <v>15434</v>
      </c>
      <c r="D135" s="281">
        <v>13974.8</v>
      </c>
      <c r="E135" s="280">
        <v>14330</v>
      </c>
      <c r="F135" s="281">
        <v>9958.857192193931</v>
      </c>
      <c r="G135" s="280">
        <v>7464.8678076289016</v>
      </c>
      <c r="I135" s="103"/>
      <c r="J135" s="397"/>
      <c r="K135" s="397"/>
      <c r="L135" s="397"/>
      <c r="M135" s="397"/>
    </row>
    <row r="136" spans="1:13" s="31" customFormat="1" ht="10.5">
      <c r="A136" s="193"/>
      <c r="B136" s="291" t="s">
        <v>218</v>
      </c>
      <c r="C136" s="293">
        <v>20731.703243707307</v>
      </c>
      <c r="D136" s="294">
        <v>18778.927382809186</v>
      </c>
      <c r="E136" s="293">
        <v>19165.95317722738</v>
      </c>
      <c r="F136" s="294">
        <v>13331.36051765409</v>
      </c>
      <c r="G136" s="293">
        <v>8349.881596297535</v>
      </c>
      <c r="I136" s="103"/>
      <c r="J136" s="397"/>
      <c r="K136" s="397"/>
      <c r="L136" s="397"/>
      <c r="M136" s="397"/>
    </row>
    <row r="137" spans="1:13" s="31" customFormat="1">
      <c r="A137" s="193"/>
      <c r="B137" s="485" t="s">
        <v>216</v>
      </c>
      <c r="C137" s="280">
        <v>9386</v>
      </c>
      <c r="D137" s="281">
        <v>8877</v>
      </c>
      <c r="E137" s="280">
        <v>9474</v>
      </c>
      <c r="F137" s="281">
        <v>6628.0574944065866</v>
      </c>
      <c r="G137" s="280">
        <v>4675.5664624302008</v>
      </c>
      <c r="I137" s="103"/>
      <c r="J137" s="397"/>
      <c r="K137" s="397"/>
      <c r="L137" s="397"/>
      <c r="M137" s="397"/>
    </row>
    <row r="138" spans="1:13" s="31" customFormat="1" ht="10.5">
      <c r="A138" s="193"/>
      <c r="B138" s="486" t="s">
        <v>217</v>
      </c>
      <c r="C138" s="293">
        <v>11345.703243707307</v>
      </c>
      <c r="D138" s="294">
        <v>9901.9273828091864</v>
      </c>
      <c r="E138" s="293">
        <v>9691.9531772273804</v>
      </c>
      <c r="F138" s="294">
        <v>6703.303023247503</v>
      </c>
      <c r="G138" s="293">
        <v>3674.3151338673351</v>
      </c>
      <c r="I138" s="103"/>
      <c r="J138" s="397"/>
      <c r="K138" s="397"/>
      <c r="L138" s="397"/>
      <c r="M138" s="397"/>
    </row>
    <row r="139" spans="1:13" s="31" customFormat="1">
      <c r="A139" s="193"/>
      <c r="B139" s="61" t="s">
        <v>53</v>
      </c>
      <c r="C139" s="70">
        <v>25774.275400000006</v>
      </c>
      <c r="D139" s="102">
        <v>25373.402750000001</v>
      </c>
      <c r="E139" s="70">
        <v>17194.924633333332</v>
      </c>
      <c r="F139" s="102">
        <v>10336.062000000002</v>
      </c>
      <c r="G139" s="70">
        <v>18482.64143333333</v>
      </c>
      <c r="I139" s="103"/>
      <c r="J139" s="397"/>
      <c r="K139" s="397"/>
      <c r="L139" s="397"/>
      <c r="M139" s="397"/>
    </row>
    <row r="140" spans="1:13" s="31" customFormat="1">
      <c r="A140" s="193"/>
      <c r="B140" s="61" t="s">
        <v>54</v>
      </c>
      <c r="C140" s="70">
        <v>54954.724599999994</v>
      </c>
      <c r="D140" s="102">
        <v>49304.597249999999</v>
      </c>
      <c r="E140" s="70">
        <v>49955.075366666671</v>
      </c>
      <c r="F140" s="102">
        <v>47820.457150583832</v>
      </c>
      <c r="G140" s="70">
        <v>35324.004460508149</v>
      </c>
      <c r="I140" s="103"/>
      <c r="J140" s="397"/>
      <c r="K140" s="397"/>
      <c r="L140" s="397"/>
      <c r="M140" s="397"/>
    </row>
    <row r="141" spans="1:13" s="31" customFormat="1">
      <c r="A141" s="193"/>
      <c r="B141" s="101" t="s">
        <v>62</v>
      </c>
      <c r="C141" s="71">
        <v>934910.5</v>
      </c>
      <c r="D141" s="181">
        <v>849026</v>
      </c>
      <c r="E141" s="71">
        <v>805566</v>
      </c>
      <c r="F141" s="181">
        <v>765790</v>
      </c>
      <c r="G141" s="71">
        <v>734255.75482299994</v>
      </c>
      <c r="H141" s="103"/>
      <c r="I141" s="103"/>
      <c r="J141" s="397"/>
      <c r="K141" s="397"/>
      <c r="L141" s="397"/>
      <c r="M141" s="397"/>
    </row>
    <row r="142" spans="1:13" s="6" customFormat="1">
      <c r="A142" s="282"/>
      <c r="B142" s="522"/>
      <c r="C142" s="522"/>
      <c r="D142" s="522"/>
      <c r="E142" s="522"/>
      <c r="F142" s="522"/>
      <c r="G142" s="522"/>
      <c r="J142" s="397"/>
      <c r="K142" s="397"/>
      <c r="L142" s="397"/>
      <c r="M142" s="397"/>
    </row>
    <row r="143" spans="1:13">
      <c r="A143" s="193"/>
      <c r="B143" s="284"/>
      <c r="C143" s="44"/>
      <c r="D143" s="44"/>
      <c r="E143" s="44"/>
      <c r="F143" s="44"/>
      <c r="G143" s="44"/>
      <c r="H143" s="64"/>
      <c r="I143" s="64"/>
      <c r="J143" s="397"/>
      <c r="K143" s="397"/>
      <c r="L143" s="397"/>
      <c r="M143" s="397"/>
    </row>
    <row r="144" spans="1:13" s="22" customFormat="1" ht="12.75" customHeight="1">
      <c r="A144" s="87"/>
      <c r="B144" s="1" t="s">
        <v>191</v>
      </c>
      <c r="G144" s="163" t="s">
        <v>161</v>
      </c>
      <c r="J144" s="397"/>
      <c r="K144" s="397"/>
      <c r="L144" s="397"/>
      <c r="M144" s="397"/>
    </row>
    <row r="145" spans="1:13" ht="12.75" customHeight="1">
      <c r="A145" s="154"/>
      <c r="B145" s="516" t="s">
        <v>0</v>
      </c>
      <c r="C145" s="518" t="s">
        <v>1</v>
      </c>
      <c r="D145" s="519"/>
      <c r="E145" s="519"/>
      <c r="F145" s="519"/>
      <c r="G145" s="519"/>
      <c r="J145" s="397"/>
      <c r="K145" s="397"/>
      <c r="L145" s="397"/>
      <c r="M145" s="397"/>
    </row>
    <row r="146" spans="1:13" ht="24" customHeight="1">
      <c r="A146" s="155"/>
      <c r="B146" s="517"/>
      <c r="C146" s="148">
        <f>$C$6</f>
        <v>46112</v>
      </c>
      <c r="D146" s="148">
        <f>$D$6</f>
        <v>46022</v>
      </c>
      <c r="E146" s="148">
        <f>$E$6</f>
        <v>45930</v>
      </c>
      <c r="F146" s="148">
        <f>$F$6</f>
        <v>45838</v>
      </c>
      <c r="G146" s="148">
        <f>$G$6</f>
        <v>45747</v>
      </c>
      <c r="J146" s="397"/>
      <c r="K146" s="397"/>
      <c r="L146" s="397"/>
      <c r="M146" s="397"/>
    </row>
    <row r="147" spans="1:13">
      <c r="A147" s="193"/>
      <c r="B147" s="31" t="s">
        <v>4</v>
      </c>
      <c r="C147" s="30">
        <v>1747.78998114</v>
      </c>
      <c r="D147" s="105">
        <v>1684.6059919960001</v>
      </c>
      <c r="E147" s="30">
        <v>1567</v>
      </c>
      <c r="F147" s="105">
        <v>1415</v>
      </c>
      <c r="G147" s="30">
        <v>1317.3503666649999</v>
      </c>
      <c r="I147" s="64"/>
      <c r="J147" s="397"/>
      <c r="K147" s="397"/>
      <c r="L147" s="397"/>
      <c r="M147" s="397"/>
    </row>
    <row r="148" spans="1:13">
      <c r="A148" s="193"/>
      <c r="B148" s="31" t="s">
        <v>99</v>
      </c>
      <c r="C148" s="29">
        <v>1447.41686697</v>
      </c>
      <c r="D148" s="104">
        <v>1394.471945478</v>
      </c>
      <c r="E148" s="29">
        <v>1295.2</v>
      </c>
      <c r="F148" s="104">
        <v>1171.2</v>
      </c>
      <c r="G148" s="29">
        <v>1089.3481691270001</v>
      </c>
      <c r="I148" s="64"/>
      <c r="J148" s="397"/>
      <c r="K148" s="397"/>
      <c r="L148" s="397"/>
      <c r="M148" s="397"/>
    </row>
    <row r="149" spans="1:13">
      <c r="A149" s="193"/>
      <c r="B149" s="44" t="s">
        <v>57</v>
      </c>
      <c r="C149" s="29">
        <v>880.3841476069997</v>
      </c>
      <c r="D149" s="104">
        <v>837.7650979</v>
      </c>
      <c r="E149" s="29">
        <v>770</v>
      </c>
      <c r="F149" s="104">
        <v>681</v>
      </c>
      <c r="G149" s="29">
        <v>623.12935497399985</v>
      </c>
      <c r="I149" s="64"/>
      <c r="J149" s="397"/>
      <c r="K149" s="397"/>
      <c r="L149" s="397"/>
      <c r="M149" s="397"/>
    </row>
    <row r="150" spans="1:13">
      <c r="A150" s="193"/>
      <c r="B150" s="75" t="s">
        <v>58</v>
      </c>
      <c r="C150" s="77">
        <v>0.50371277848427021</v>
      </c>
      <c r="D150" s="182">
        <v>0.4961190342851306</v>
      </c>
      <c r="E150" s="77">
        <v>0.49138481174218251</v>
      </c>
      <c r="F150" s="182">
        <v>0.4812720848056537</v>
      </c>
      <c r="G150" s="77">
        <v>0.47301717959172257</v>
      </c>
      <c r="I150" s="64"/>
      <c r="J150" s="490"/>
      <c r="K150" s="490"/>
      <c r="L150" s="490"/>
      <c r="M150" s="490"/>
    </row>
    <row r="151" spans="1:13">
      <c r="A151" s="193"/>
      <c r="B151" s="191" t="s">
        <v>15</v>
      </c>
      <c r="C151" s="29">
        <v>588.50373546099979</v>
      </c>
      <c r="D151" s="104">
        <v>566.58321696500002</v>
      </c>
      <c r="E151" s="29">
        <v>513</v>
      </c>
      <c r="F151" s="104">
        <v>445</v>
      </c>
      <c r="G151" s="29">
        <v>392.85969480899979</v>
      </c>
      <c r="I151" s="64"/>
      <c r="J151" s="397"/>
      <c r="K151" s="397"/>
      <c r="L151" s="397"/>
      <c r="M151" s="397"/>
    </row>
    <row r="152" spans="1:13">
      <c r="A152" s="193"/>
      <c r="B152" s="88" t="s">
        <v>98</v>
      </c>
      <c r="C152" s="29">
        <v>395.96583354699982</v>
      </c>
      <c r="D152" s="104">
        <v>367.17366728200005</v>
      </c>
      <c r="E152" s="29">
        <v>382.759345</v>
      </c>
      <c r="F152" s="104">
        <v>272</v>
      </c>
      <c r="G152" s="29">
        <v>183.2248115149998</v>
      </c>
      <c r="I152" s="64"/>
      <c r="J152" s="397"/>
      <c r="K152" s="397"/>
      <c r="L152" s="397"/>
      <c r="M152" s="397"/>
    </row>
    <row r="153" spans="1:13" hidden="1">
      <c r="A153" s="193"/>
      <c r="B153" s="290" t="s">
        <v>29</v>
      </c>
      <c r="C153" s="29">
        <v>168.72322581500001</v>
      </c>
      <c r="D153" s="104">
        <v>156.93433025799999</v>
      </c>
      <c r="E153" s="29">
        <v>164</v>
      </c>
      <c r="F153" s="104">
        <v>116</v>
      </c>
      <c r="G153" s="29">
        <v>86.685319760000013</v>
      </c>
      <c r="I153" s="64"/>
      <c r="J153" s="397"/>
      <c r="K153" s="397"/>
      <c r="L153" s="397"/>
      <c r="M153" s="397"/>
    </row>
    <row r="154" spans="1:13" ht="10.5">
      <c r="A154" s="193"/>
      <c r="B154" s="291" t="s">
        <v>218</v>
      </c>
      <c r="C154" s="293">
        <v>227.24260773199981</v>
      </c>
      <c r="D154" s="294">
        <v>210.23933702400006</v>
      </c>
      <c r="E154" s="293">
        <v>218.759345</v>
      </c>
      <c r="F154" s="294">
        <v>156</v>
      </c>
      <c r="G154" s="293">
        <v>96.73949175499979</v>
      </c>
      <c r="I154" s="64"/>
      <c r="J154" s="397"/>
      <c r="K154" s="397"/>
      <c r="L154" s="397"/>
      <c r="M154" s="397"/>
    </row>
    <row r="155" spans="1:13">
      <c r="A155" s="193"/>
      <c r="B155" s="485" t="s">
        <v>216</v>
      </c>
      <c r="C155" s="29">
        <v>102.61552399999999</v>
      </c>
      <c r="D155" s="104">
        <v>99.767118540000013</v>
      </c>
      <c r="E155" s="29">
        <v>108</v>
      </c>
      <c r="F155" s="104">
        <v>78</v>
      </c>
      <c r="G155" s="29">
        <v>54.164797</v>
      </c>
      <c r="I155" s="64"/>
      <c r="J155" s="397"/>
      <c r="K155" s="397"/>
      <c r="L155" s="397"/>
      <c r="M155" s="397"/>
    </row>
    <row r="156" spans="1:13" ht="10.5">
      <c r="A156" s="193"/>
      <c r="B156" s="486" t="s">
        <v>217</v>
      </c>
      <c r="C156" s="293">
        <v>124.62708373199982</v>
      </c>
      <c r="D156" s="294">
        <v>110.47221848400005</v>
      </c>
      <c r="E156" s="293">
        <v>111.159345</v>
      </c>
      <c r="F156" s="294">
        <v>78.400000000000006</v>
      </c>
      <c r="G156" s="293">
        <v>42.974694754999796</v>
      </c>
      <c r="I156" s="64"/>
      <c r="J156" s="397"/>
      <c r="K156" s="397"/>
      <c r="L156" s="397"/>
      <c r="M156" s="397"/>
    </row>
    <row r="157" spans="1:13">
      <c r="A157" s="193"/>
      <c r="B157" s="61" t="s">
        <v>53</v>
      </c>
      <c r="C157" s="70">
        <v>280.99989788142119</v>
      </c>
      <c r="D157" s="102">
        <v>284.99994664689791</v>
      </c>
      <c r="E157" s="70">
        <v>197.00063509448893</v>
      </c>
      <c r="F157" s="102">
        <v>121</v>
      </c>
      <c r="G157" s="70">
        <v>213.99999999999997</v>
      </c>
      <c r="I157" s="64"/>
      <c r="J157" s="397"/>
      <c r="K157" s="397"/>
      <c r="L157" s="397"/>
      <c r="M157" s="397"/>
    </row>
    <row r="158" spans="1:13">
      <c r="A158" s="193"/>
      <c r="B158" s="61" t="s">
        <v>54</v>
      </c>
      <c r="C158" s="70">
        <v>599.38424972557846</v>
      </c>
      <c r="D158" s="102">
        <v>550.76515125310209</v>
      </c>
      <c r="E158" s="70">
        <v>572.99936490551113</v>
      </c>
      <c r="F158" s="102">
        <v>560</v>
      </c>
      <c r="G158" s="70">
        <v>409.12935497399985</v>
      </c>
      <c r="I158" s="64"/>
      <c r="J158" s="397"/>
      <c r="K158" s="397"/>
      <c r="L158" s="397"/>
      <c r="M158" s="397"/>
    </row>
    <row r="159" spans="1:13">
      <c r="A159" s="193"/>
      <c r="B159" s="101" t="s">
        <v>62</v>
      </c>
      <c r="C159" s="71">
        <v>9877.100142307323</v>
      </c>
      <c r="D159" s="181">
        <v>9439.6222492270099</v>
      </c>
      <c r="E159" s="71">
        <v>9076.2181175765436</v>
      </c>
      <c r="F159" s="181">
        <v>8950.3900214354016</v>
      </c>
      <c r="G159" s="71">
        <v>8579.6184080068815</v>
      </c>
      <c r="H159" s="64"/>
      <c r="I159" s="64"/>
      <c r="J159" s="397"/>
      <c r="K159" s="397"/>
      <c r="L159" s="397"/>
      <c r="M159" s="397"/>
    </row>
    <row r="160" spans="1:13" ht="9" customHeight="1">
      <c r="B160" s="461"/>
      <c r="C160" s="461"/>
      <c r="D160" s="461"/>
      <c r="E160" s="461"/>
      <c r="F160" s="461"/>
      <c r="G160" s="461"/>
      <c r="J160" s="397"/>
      <c r="K160" s="397"/>
      <c r="L160" s="397"/>
      <c r="M160" s="397"/>
    </row>
    <row r="161" spans="1:13">
      <c r="B161" s="283"/>
      <c r="C161" s="283"/>
      <c r="D161" s="283"/>
      <c r="E161" s="283"/>
      <c r="F161" s="283"/>
      <c r="G161" s="283"/>
      <c r="J161" s="397"/>
      <c r="K161" s="397"/>
      <c r="L161" s="397"/>
      <c r="M161" s="397"/>
    </row>
    <row r="162" spans="1:13" s="22" customFormat="1" ht="12.75" customHeight="1">
      <c r="A162" s="87"/>
      <c r="B162" s="1"/>
      <c r="G162" s="163"/>
      <c r="J162" s="372"/>
      <c r="K162" s="372"/>
      <c r="L162" s="372"/>
      <c r="M162" s="372"/>
    </row>
    <row r="163" spans="1:13">
      <c r="B163" s="285"/>
      <c r="J163" s="397"/>
      <c r="K163" s="397"/>
      <c r="L163" s="397"/>
      <c r="M163" s="397"/>
    </row>
    <row r="164" spans="1:13" s="22" customFormat="1" ht="12.75" customHeight="1">
      <c r="A164" s="87"/>
      <c r="B164" s="1" t="s">
        <v>192</v>
      </c>
      <c r="G164" s="163" t="s">
        <v>161</v>
      </c>
      <c r="J164" s="372"/>
      <c r="K164" s="372"/>
      <c r="L164" s="372"/>
      <c r="M164" s="372"/>
    </row>
    <row r="165" spans="1:13" ht="12.75" customHeight="1">
      <c r="A165" s="154"/>
      <c r="B165" s="516" t="s">
        <v>0</v>
      </c>
      <c r="C165" s="518" t="s">
        <v>1</v>
      </c>
      <c r="D165" s="519"/>
      <c r="E165" s="519"/>
      <c r="F165" s="519"/>
      <c r="G165" s="519"/>
      <c r="J165" s="397"/>
      <c r="K165" s="397"/>
      <c r="L165" s="397"/>
      <c r="M165" s="397"/>
    </row>
    <row r="166" spans="1:13" ht="24" customHeight="1">
      <c r="A166" s="155"/>
      <c r="B166" s="517"/>
      <c r="C166" s="148">
        <f>$C$6</f>
        <v>46112</v>
      </c>
      <c r="D166" s="148">
        <f>$D$6</f>
        <v>46022</v>
      </c>
      <c r="E166" s="148">
        <f>$E$6</f>
        <v>45930</v>
      </c>
      <c r="F166" s="148">
        <f>$F$6</f>
        <v>45838</v>
      </c>
      <c r="G166" s="148">
        <f>$G$6</f>
        <v>45747</v>
      </c>
      <c r="J166" s="397"/>
      <c r="K166" s="397"/>
      <c r="L166" s="397"/>
      <c r="M166" s="397"/>
    </row>
    <row r="167" spans="1:13">
      <c r="A167" s="193"/>
      <c r="B167" s="2" t="s">
        <v>4</v>
      </c>
      <c r="C167" s="30">
        <v>1609.975883445295</v>
      </c>
      <c r="D167" s="105">
        <v>1592.8135143460363</v>
      </c>
      <c r="E167" s="30">
        <v>1505.0619922507003</v>
      </c>
      <c r="F167" s="105">
        <v>1404.6479858364157</v>
      </c>
      <c r="G167" s="30">
        <v>1316.7931032788476</v>
      </c>
      <c r="I167" s="64"/>
      <c r="J167" s="397"/>
      <c r="K167" s="397"/>
      <c r="L167" s="397"/>
      <c r="M167" s="397"/>
    </row>
    <row r="168" spans="1:13">
      <c r="A168" s="193"/>
      <c r="B168" s="31" t="s">
        <v>99</v>
      </c>
      <c r="C168" s="29">
        <v>1332.9351892011289</v>
      </c>
      <c r="D168" s="104">
        <v>1318.8092304305021</v>
      </c>
      <c r="E168" s="29">
        <v>1244.4535654845868</v>
      </c>
      <c r="F168" s="104">
        <v>1163.8252888473141</v>
      </c>
      <c r="G168" s="29">
        <v>1088.2571128471466</v>
      </c>
      <c r="I168" s="64"/>
      <c r="J168" s="397"/>
      <c r="K168" s="397"/>
      <c r="L168" s="397"/>
      <c r="M168" s="397"/>
    </row>
    <row r="169" spans="1:13">
      <c r="A169" s="193"/>
      <c r="B169" s="22" t="s">
        <v>57</v>
      </c>
      <c r="C169" s="29">
        <v>797.06795199833755</v>
      </c>
      <c r="D169" s="104">
        <v>784.75794563413524</v>
      </c>
      <c r="E169" s="29">
        <v>735.03400716823273</v>
      </c>
      <c r="F169" s="104">
        <v>675.58153047553662</v>
      </c>
      <c r="G169" s="29">
        <v>622.51660885946876</v>
      </c>
      <c r="I169" s="64"/>
      <c r="J169" s="397"/>
      <c r="K169" s="397"/>
      <c r="L169" s="397"/>
      <c r="M169" s="397"/>
    </row>
    <row r="170" spans="1:13">
      <c r="A170" s="193"/>
      <c r="B170" s="75" t="s">
        <v>58</v>
      </c>
      <c r="C170" s="77">
        <v>0.49508067803639305</v>
      </c>
      <c r="D170" s="182">
        <v>0.49268664446028038</v>
      </c>
      <c r="E170" s="77">
        <v>0.48837457257760386</v>
      </c>
      <c r="F170" s="182">
        <v>0.48096144890938841</v>
      </c>
      <c r="G170" s="77">
        <v>0.47275202710994374</v>
      </c>
      <c r="I170" s="64"/>
      <c r="J170" s="497"/>
      <c r="K170" s="497"/>
      <c r="L170" s="497"/>
      <c r="M170" s="497"/>
    </row>
    <row r="171" spans="1:13">
      <c r="A171" s="193"/>
      <c r="B171" s="191" t="s">
        <v>15</v>
      </c>
      <c r="C171" s="29">
        <v>523.69443997784902</v>
      </c>
      <c r="D171" s="104">
        <v>526.9350123940809</v>
      </c>
      <c r="E171" s="29">
        <v>486.30414511391245</v>
      </c>
      <c r="F171" s="104">
        <v>440.83341701848815</v>
      </c>
      <c r="G171" s="29">
        <v>391.99186025297382</v>
      </c>
      <c r="I171" s="64"/>
      <c r="J171" s="397"/>
      <c r="K171" s="397"/>
      <c r="L171" s="397"/>
      <c r="M171" s="397"/>
    </row>
    <row r="172" spans="1:13" hidden="1">
      <c r="A172" s="193"/>
      <c r="B172" s="191" t="s">
        <v>98</v>
      </c>
      <c r="C172" s="29">
        <v>0</v>
      </c>
      <c r="D172" s="104">
        <v>0</v>
      </c>
      <c r="E172" s="29">
        <v>0</v>
      </c>
      <c r="F172" s="104">
        <v>0</v>
      </c>
      <c r="G172" s="29">
        <v>0</v>
      </c>
      <c r="I172" s="64"/>
      <c r="J172" s="397"/>
      <c r="K172" s="397"/>
      <c r="L172" s="397"/>
      <c r="M172" s="397"/>
    </row>
    <row r="173" spans="1:13">
      <c r="A173" s="193"/>
      <c r="B173" s="61" t="s">
        <v>53</v>
      </c>
      <c r="C173" s="70">
        <v>280.99989788142119</v>
      </c>
      <c r="D173" s="102">
        <v>284.99994664689791</v>
      </c>
      <c r="E173" s="70">
        <v>197.00063509448893</v>
      </c>
      <c r="F173" s="102">
        <v>121</v>
      </c>
      <c r="G173" s="70">
        <v>213.99999999999997</v>
      </c>
      <c r="I173" s="64"/>
      <c r="J173" s="397"/>
      <c r="K173" s="397"/>
      <c r="L173" s="397"/>
      <c r="M173" s="397"/>
    </row>
    <row r="174" spans="1:13">
      <c r="A174" s="193"/>
      <c r="B174" s="61" t="s">
        <v>54</v>
      </c>
      <c r="C174" s="70">
        <v>516.0680541169163</v>
      </c>
      <c r="D174" s="102">
        <v>499.75799898723733</v>
      </c>
      <c r="E174" s="70">
        <v>538.03337207374375</v>
      </c>
      <c r="F174" s="102">
        <v>554.58153047553662</v>
      </c>
      <c r="G174" s="70">
        <v>408.51660885946876</v>
      </c>
      <c r="I174" s="64"/>
      <c r="J174" s="397"/>
      <c r="K174" s="397"/>
      <c r="L174" s="397"/>
      <c r="M174" s="397"/>
    </row>
    <row r="175" spans="1:13">
      <c r="A175" s="193"/>
      <c r="B175" s="101" t="s">
        <v>62</v>
      </c>
      <c r="C175" s="71">
        <v>9877.100142307323</v>
      </c>
      <c r="D175" s="181">
        <v>9439.6222492270099</v>
      </c>
      <c r="E175" s="71">
        <v>9076.2181175765436</v>
      </c>
      <c r="F175" s="181">
        <v>8950.3900214354016</v>
      </c>
      <c r="G175" s="71">
        <v>8579.6184080068815</v>
      </c>
      <c r="H175" s="64"/>
      <c r="I175" s="64"/>
      <c r="J175" s="397"/>
      <c r="K175" s="397"/>
      <c r="L175" s="397"/>
      <c r="M175" s="397"/>
    </row>
    <row r="176" spans="1:13" ht="38.25" customHeight="1">
      <c r="B176" s="523" t="s">
        <v>317</v>
      </c>
      <c r="C176" s="523"/>
      <c r="D176" s="523"/>
      <c r="E176" s="523"/>
      <c r="F176" s="523"/>
      <c r="G176" s="523"/>
    </row>
    <row r="177" spans="2:7" ht="26.25" customHeight="1">
      <c r="B177" s="522"/>
      <c r="C177" s="522"/>
      <c r="D177" s="522"/>
      <c r="E177" s="522"/>
      <c r="F177" s="522"/>
      <c r="G177" s="522"/>
    </row>
    <row r="178" spans="2:7">
      <c r="B178" s="283"/>
      <c r="C178" s="409"/>
      <c r="D178" s="409"/>
      <c r="E178" s="409"/>
      <c r="F178" s="409"/>
      <c r="G178" s="409"/>
    </row>
    <row r="179" spans="2:7">
      <c r="B179" s="286"/>
    </row>
  </sheetData>
  <mergeCells count="29">
    <mergeCell ref="B87:B88"/>
    <mergeCell ref="B177:G177"/>
    <mergeCell ref="B176:G176"/>
    <mergeCell ref="B165:B166"/>
    <mergeCell ref="C165:G165"/>
    <mergeCell ref="B111:G111"/>
    <mergeCell ref="B127:B128"/>
    <mergeCell ref="C127:G127"/>
    <mergeCell ref="C145:G145"/>
    <mergeCell ref="B142:G142"/>
    <mergeCell ref="B145:B146"/>
    <mergeCell ref="B114:B115"/>
    <mergeCell ref="C114:G114"/>
    <mergeCell ref="B5:B6"/>
    <mergeCell ref="B102:B103"/>
    <mergeCell ref="B75:B76"/>
    <mergeCell ref="C5:G5"/>
    <mergeCell ref="C62:G62"/>
    <mergeCell ref="C75:G75"/>
    <mergeCell ref="C87:G87"/>
    <mergeCell ref="C102:G102"/>
    <mergeCell ref="B48:B49"/>
    <mergeCell ref="C48:G48"/>
    <mergeCell ref="B29:B30"/>
    <mergeCell ref="C29:G29"/>
    <mergeCell ref="B62:B63"/>
    <mergeCell ref="B23:G23"/>
    <mergeCell ref="B57:G57"/>
    <mergeCell ref="B96:G96"/>
  </mergeCells>
  <phoneticPr fontId="4" type="noConversion"/>
  <hyperlinks>
    <hyperlink ref="A1" location="Cover!E6" display="INDEX" xr:uid="{00000000-0004-0000-0500-000000000000}"/>
  </hyperlinks>
  <pageMargins left="0.23" right="0.25" top="1" bottom="1" header="0.5" footer="0.5"/>
  <pageSetup paperSize="9" scale="62" orientation="portrait" r:id="rId1"/>
  <headerFooter alignWithMargins="0">
    <oddFooter>Page &amp;P of &amp;N</oddFooter>
  </headerFooter>
  <rowBreaks count="2" manualBreakCount="2">
    <brk id="71" max="7" man="1"/>
    <brk id="161" max="7" man="1"/>
  </rowBreaks>
  <colBreaks count="1" manualBreakCount="1">
    <brk id="8" max="1048575" man="1"/>
  </colBreaks>
  <ignoredErrors>
    <ignoredError sqref="A1:H2 A180:H1048576 H19:H22 A58:H59 A72:H72 A85:H88 B77:B83 A98:H99 B89:B95 B104:B110 A124 C124:H124 A111 A4:H5 A3 C3:H3 A25:H25 A23:A24 C24:H24 A47:H49 A26 C26:H26 A74:H76 A73 C73:H73 A101:H103 A100 C100:H100 A125:H125 A71 A6:B6 H6 H23 A84 H77:H84 A96 H89:H96 H7:H12 T19:XFD22 T7:XFD12 T58:XFD63 H65:H71 B64:B70 A63:H63 A60 C60:H60 A57 H105:H111 T50:XFD57 A61:H62 H50:H57 T124:XFD125 T65:XFD96 T98:XFD111 T64:XFD64 T1:XFD2 T180:XFD1048576 T4:XFD5 T3:XFD3 T25:XFD25 T24:XFD24 T47:XFD49 T26:XFD26 T6:XFD6 T23:XFD2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1"/>
  <sheetViews>
    <sheetView showGridLines="0" view="pageBreakPreview" zoomScale="80" zoomScaleNormal="100" zoomScaleSheetLayoutView="100" workbookViewId="0"/>
  </sheetViews>
  <sheetFormatPr defaultColWidth="9.1796875" defaultRowHeight="10"/>
  <cols>
    <col min="1" max="1" width="9.1796875" style="2"/>
    <col min="2" max="2" width="34.7265625" style="2" bestFit="1" customWidth="1"/>
    <col min="3" max="7" width="11.54296875" style="2" customWidth="1"/>
    <col min="8" max="8" width="2" style="2" customWidth="1"/>
    <col min="9" max="9" width="9.1796875" style="2"/>
    <col min="10" max="13" width="0" style="400" hidden="1" customWidth="1"/>
    <col min="14" max="16384" width="9.1796875" style="2"/>
  </cols>
  <sheetData>
    <row r="1" spans="1:17">
      <c r="A1" s="190" t="s">
        <v>13</v>
      </c>
    </row>
    <row r="3" spans="1:17" ht="12.65" customHeight="1">
      <c r="A3" s="12">
        <v>5</v>
      </c>
      <c r="B3" s="1" t="s">
        <v>52</v>
      </c>
      <c r="C3" s="1"/>
      <c r="D3" s="1"/>
      <c r="E3" s="1"/>
      <c r="F3" s="1"/>
      <c r="G3" s="1"/>
    </row>
    <row r="4" spans="1:17" ht="12.65" customHeight="1">
      <c r="B4" s="1"/>
      <c r="C4" s="1"/>
      <c r="D4" s="1"/>
      <c r="E4" s="1"/>
      <c r="F4" s="1"/>
      <c r="G4" s="1"/>
    </row>
    <row r="5" spans="1:17" ht="12.65" customHeight="1">
      <c r="A5" s="14">
        <v>5.0999999999999996</v>
      </c>
      <c r="B5" s="1" t="s">
        <v>91</v>
      </c>
      <c r="C5" s="1"/>
      <c r="D5" s="1"/>
      <c r="E5" s="1"/>
      <c r="F5" s="1"/>
      <c r="G5" s="1"/>
      <c r="J5" s="397"/>
      <c r="K5" s="397"/>
      <c r="L5" s="397"/>
      <c r="M5" s="397"/>
      <c r="N5" s="449"/>
      <c r="O5" s="449"/>
      <c r="P5" s="449"/>
      <c r="Q5" s="449"/>
    </row>
    <row r="6" spans="1:17" ht="12.65" customHeight="1">
      <c r="B6" s="1"/>
      <c r="C6" s="1"/>
      <c r="D6" s="1"/>
      <c r="E6" s="1"/>
      <c r="F6" s="1"/>
      <c r="G6" s="1"/>
      <c r="J6" s="397"/>
      <c r="K6" s="397"/>
      <c r="L6" s="397"/>
      <c r="M6" s="397"/>
      <c r="N6" s="449"/>
      <c r="O6" s="449"/>
      <c r="P6" s="449"/>
      <c r="Q6" s="449"/>
    </row>
    <row r="7" spans="1:17" ht="12.65" customHeight="1">
      <c r="A7" s="14" t="s">
        <v>66</v>
      </c>
      <c r="B7" s="1" t="s">
        <v>2</v>
      </c>
      <c r="C7" s="1"/>
      <c r="D7" s="1"/>
      <c r="E7" s="1"/>
      <c r="F7" s="1"/>
      <c r="G7" s="1"/>
      <c r="J7" s="450"/>
      <c r="K7" s="397"/>
      <c r="L7" s="397"/>
      <c r="M7" s="397"/>
      <c r="N7" s="449"/>
      <c r="O7" s="449"/>
      <c r="P7" s="449"/>
      <c r="Q7" s="449"/>
    </row>
    <row r="8" spans="1:17" ht="12.65" customHeight="1">
      <c r="A8" s="15"/>
      <c r="G8" s="3" t="str">
        <f>'Trends file-4'!G4</f>
        <v>Amount in Rs Mn, except ratios</v>
      </c>
      <c r="H8" s="3"/>
      <c r="J8" s="397"/>
      <c r="K8" s="397"/>
      <c r="L8" s="397"/>
      <c r="M8" s="397"/>
      <c r="N8" s="451"/>
      <c r="O8" s="449"/>
      <c r="P8" s="449"/>
      <c r="Q8" s="449"/>
    </row>
    <row r="9" spans="1:17" s="152" customFormat="1" ht="12.65" customHeight="1">
      <c r="A9" s="153"/>
      <c r="B9" s="531" t="s">
        <v>0</v>
      </c>
      <c r="C9" s="529" t="s">
        <v>1</v>
      </c>
      <c r="D9" s="530"/>
      <c r="E9" s="530"/>
      <c r="F9" s="530"/>
      <c r="G9" s="530"/>
      <c r="H9" s="8"/>
      <c r="J9" s="527"/>
      <c r="K9" s="527"/>
      <c r="L9" s="527"/>
      <c r="M9" s="527"/>
      <c r="N9" s="527"/>
      <c r="O9" s="452"/>
      <c r="P9" s="452"/>
      <c r="Q9" s="452"/>
    </row>
    <row r="10" spans="1:17" s="152" customFormat="1" ht="25" customHeight="1">
      <c r="A10" s="153"/>
      <c r="B10" s="531"/>
      <c r="C10" s="148">
        <f>'Trends file-1'!C8</f>
        <v>46112</v>
      </c>
      <c r="D10" s="148">
        <f>'Trends file-1'!D8</f>
        <v>46022</v>
      </c>
      <c r="E10" s="148">
        <f>'Trends file-1'!E8</f>
        <v>45930</v>
      </c>
      <c r="F10" s="148">
        <f>'Trends file-1'!F8</f>
        <v>45838</v>
      </c>
      <c r="G10" s="148">
        <f>'Trends file-1'!G8</f>
        <v>45747</v>
      </c>
      <c r="H10" s="8"/>
      <c r="I10" s="8"/>
      <c r="J10" s="453"/>
      <c r="K10" s="399"/>
      <c r="L10" s="399"/>
      <c r="M10" s="399"/>
      <c r="N10" s="454"/>
      <c r="O10" s="454"/>
      <c r="P10" s="452"/>
      <c r="Q10" s="452"/>
    </row>
    <row r="11" spans="1:17" ht="12.65" customHeight="1">
      <c r="A11" s="194"/>
      <c r="B11" s="2" t="s">
        <v>5</v>
      </c>
      <c r="C11" s="133">
        <v>9910</v>
      </c>
      <c r="D11" s="149">
        <v>9775</v>
      </c>
      <c r="E11" s="133">
        <v>9225</v>
      </c>
      <c r="F11" s="149">
        <v>9193</v>
      </c>
      <c r="G11" s="133">
        <v>11529</v>
      </c>
      <c r="H11" s="5"/>
      <c r="I11" s="5"/>
      <c r="J11" s="399"/>
      <c r="K11" s="399"/>
      <c r="L11" s="399"/>
      <c r="M11" s="399"/>
      <c r="N11" s="476"/>
      <c r="O11" s="476"/>
      <c r="P11" s="476"/>
      <c r="Q11" s="476"/>
    </row>
    <row r="12" spans="1:17">
      <c r="A12" s="195"/>
      <c r="B12" s="495" t="s">
        <v>6</v>
      </c>
      <c r="C12" s="134">
        <v>32612</v>
      </c>
      <c r="D12" s="183">
        <v>32367</v>
      </c>
      <c r="E12" s="134">
        <v>31755</v>
      </c>
      <c r="F12" s="183">
        <v>31074</v>
      </c>
      <c r="G12" s="134">
        <v>30406</v>
      </c>
      <c r="H12" s="5"/>
      <c r="I12" s="5"/>
      <c r="J12" s="399"/>
      <c r="K12" s="399"/>
      <c r="L12" s="399"/>
      <c r="M12" s="399"/>
      <c r="N12" s="476"/>
      <c r="O12" s="476"/>
      <c r="P12" s="476"/>
      <c r="Q12" s="476"/>
    </row>
    <row r="13" spans="1:17" ht="12.65" customHeight="1">
      <c r="A13" s="194"/>
      <c r="B13" s="2" t="s">
        <v>7</v>
      </c>
      <c r="C13" s="135">
        <v>73767</v>
      </c>
      <c r="D13" s="150">
        <v>72794</v>
      </c>
      <c r="E13" s="135">
        <v>75667</v>
      </c>
      <c r="F13" s="150">
        <v>72224</v>
      </c>
      <c r="G13" s="135">
        <v>68364</v>
      </c>
      <c r="H13" s="5"/>
      <c r="I13" s="5"/>
      <c r="J13" s="399"/>
      <c r="K13" s="399"/>
      <c r="L13" s="399"/>
      <c r="M13" s="399"/>
      <c r="N13" s="476"/>
      <c r="O13" s="476"/>
      <c r="P13" s="476"/>
      <c r="Q13" s="476"/>
    </row>
    <row r="14" spans="1:17" ht="12.65" customHeight="1">
      <c r="A14" s="194"/>
      <c r="B14" s="496" t="s">
        <v>326</v>
      </c>
      <c r="C14" s="118">
        <v>37649.428854750004</v>
      </c>
      <c r="D14" s="170">
        <v>38315.912986512594</v>
      </c>
      <c r="E14" s="118">
        <v>40598.712788367178</v>
      </c>
      <c r="F14" s="170">
        <v>39066.937214943449</v>
      </c>
      <c r="G14" s="118">
        <v>36171.667634023092</v>
      </c>
      <c r="H14" s="5"/>
      <c r="I14" s="5"/>
      <c r="J14" s="399"/>
      <c r="K14" s="399"/>
      <c r="L14" s="399"/>
      <c r="M14" s="399"/>
      <c r="N14" s="476"/>
      <c r="O14" s="476"/>
      <c r="P14" s="476"/>
      <c r="Q14" s="476"/>
    </row>
    <row r="15" spans="1:17" ht="12.65" customHeight="1">
      <c r="A15" s="194"/>
      <c r="B15" s="2" t="s">
        <v>55</v>
      </c>
      <c r="C15" s="135">
        <v>7926</v>
      </c>
      <c r="D15" s="150">
        <v>7673</v>
      </c>
      <c r="E15" s="135">
        <v>8513</v>
      </c>
      <c r="F15" s="150">
        <v>8161</v>
      </c>
      <c r="G15" s="135">
        <v>7149</v>
      </c>
      <c r="H15" s="5"/>
      <c r="I15" s="5"/>
      <c r="J15" s="399"/>
      <c r="K15" s="399"/>
      <c r="L15" s="399"/>
      <c r="M15" s="399"/>
      <c r="N15" s="476"/>
      <c r="O15" s="476"/>
      <c r="P15" s="476"/>
      <c r="Q15" s="476"/>
    </row>
    <row r="16" spans="1:17" ht="12.65" customHeight="1">
      <c r="A16" s="194"/>
      <c r="B16" s="2" t="s">
        <v>8</v>
      </c>
      <c r="C16" s="135">
        <v>11398</v>
      </c>
      <c r="D16" s="150">
        <v>11041</v>
      </c>
      <c r="E16" s="135">
        <v>10950</v>
      </c>
      <c r="F16" s="150">
        <v>10635</v>
      </c>
      <c r="G16" s="135">
        <v>11870</v>
      </c>
      <c r="H16" s="5"/>
      <c r="I16" s="5"/>
      <c r="J16" s="399"/>
      <c r="K16" s="399"/>
      <c r="L16" s="399"/>
      <c r="M16" s="399"/>
      <c r="N16" s="476"/>
      <c r="O16" s="476"/>
      <c r="P16" s="476"/>
      <c r="Q16" s="476"/>
    </row>
    <row r="17" spans="1:17" ht="12.65" customHeight="1">
      <c r="A17" s="194"/>
      <c r="B17" s="2" t="s">
        <v>37</v>
      </c>
      <c r="C17" s="135">
        <v>25538</v>
      </c>
      <c r="D17" s="150">
        <v>24460</v>
      </c>
      <c r="E17" s="135">
        <v>21399</v>
      </c>
      <c r="F17" s="150">
        <v>23814</v>
      </c>
      <c r="G17" s="135">
        <v>21500</v>
      </c>
      <c r="H17" s="5"/>
      <c r="I17" s="5"/>
      <c r="J17" s="399"/>
      <c r="K17" s="399"/>
      <c r="L17" s="399"/>
      <c r="M17" s="399"/>
      <c r="N17" s="476"/>
      <c r="O17" s="476"/>
      <c r="P17" s="476"/>
      <c r="Q17" s="476"/>
    </row>
    <row r="18" spans="1:17" s="1" customFormat="1" ht="12.65" customHeight="1">
      <c r="A18" s="194"/>
      <c r="B18" s="7" t="s">
        <v>2</v>
      </c>
      <c r="C18" s="136">
        <v>161151</v>
      </c>
      <c r="D18" s="151">
        <v>158110</v>
      </c>
      <c r="E18" s="136">
        <v>157509</v>
      </c>
      <c r="F18" s="151">
        <v>155101</v>
      </c>
      <c r="G18" s="136">
        <v>150818</v>
      </c>
      <c r="H18" s="4"/>
      <c r="I18" s="5"/>
      <c r="J18" s="399"/>
      <c r="K18" s="399"/>
      <c r="L18" s="399"/>
      <c r="M18" s="399"/>
      <c r="N18" s="476"/>
      <c r="O18" s="476"/>
      <c r="P18" s="476"/>
      <c r="Q18" s="476"/>
    </row>
    <row r="19" spans="1:17" s="6" customFormat="1" ht="24" customHeight="1">
      <c r="A19" s="390"/>
      <c r="B19" s="520"/>
      <c r="C19" s="520"/>
      <c r="D19" s="520"/>
      <c r="E19" s="520"/>
      <c r="F19" s="520"/>
      <c r="G19" s="520"/>
      <c r="J19" s="455"/>
      <c r="K19" s="455"/>
      <c r="L19" s="455"/>
      <c r="M19" s="455"/>
      <c r="N19" s="477"/>
      <c r="O19" s="477"/>
      <c r="P19" s="477"/>
      <c r="Q19" s="477"/>
    </row>
    <row r="20" spans="1:17" ht="10.5">
      <c r="A20" s="14" t="s">
        <v>67</v>
      </c>
      <c r="B20" s="1" t="s">
        <v>114</v>
      </c>
      <c r="C20" s="1"/>
      <c r="D20" s="1"/>
      <c r="E20" s="1"/>
      <c r="F20" s="1"/>
      <c r="G20" s="1"/>
      <c r="J20" s="397"/>
      <c r="K20" s="450"/>
      <c r="L20" s="397"/>
      <c r="M20" s="397"/>
      <c r="N20" s="475"/>
      <c r="O20" s="475"/>
      <c r="P20" s="475"/>
      <c r="Q20" s="475"/>
    </row>
    <row r="21" spans="1:17">
      <c r="A21" s="15"/>
      <c r="G21" s="3" t="str">
        <f>G8</f>
        <v>Amount in Rs Mn, except ratios</v>
      </c>
      <c r="I21" s="3"/>
      <c r="J21" s="397"/>
      <c r="K21" s="397"/>
      <c r="L21" s="397"/>
      <c r="M21" s="397"/>
      <c r="N21" s="475"/>
      <c r="O21" s="478"/>
      <c r="P21" s="475"/>
      <c r="Q21" s="475"/>
    </row>
    <row r="22" spans="1:17" s="152" customFormat="1" ht="12.75" customHeight="1">
      <c r="A22" s="153"/>
      <c r="B22" s="531" t="s">
        <v>0</v>
      </c>
      <c r="C22" s="529" t="s">
        <v>1</v>
      </c>
      <c r="D22" s="530"/>
      <c r="E22" s="530"/>
      <c r="F22" s="530"/>
      <c r="G22" s="530"/>
      <c r="H22" s="243"/>
      <c r="I22" s="243"/>
      <c r="J22" s="453"/>
      <c r="K22" s="528"/>
      <c r="L22" s="528"/>
      <c r="M22" s="528"/>
      <c r="N22" s="528"/>
      <c r="O22" s="528"/>
      <c r="P22" s="479"/>
      <c r="Q22" s="479"/>
    </row>
    <row r="23" spans="1:17" s="152" customFormat="1" ht="25" customHeight="1">
      <c r="A23" s="153"/>
      <c r="B23" s="531"/>
      <c r="C23" s="148">
        <f>'Trends file-4'!$C$6</f>
        <v>46112</v>
      </c>
      <c r="D23" s="148">
        <f>'Trends file-4'!$D$6</f>
        <v>46022</v>
      </c>
      <c r="E23" s="148">
        <f>'Trends file-4'!$E$6</f>
        <v>45930</v>
      </c>
      <c r="F23" s="148">
        <f>'Trends file-4'!$F$6</f>
        <v>45838</v>
      </c>
      <c r="G23" s="148">
        <f>'Trends file-4'!$G$6</f>
        <v>45747</v>
      </c>
      <c r="H23" s="8"/>
      <c r="I23" s="8"/>
      <c r="J23" s="453"/>
      <c r="K23" s="399"/>
      <c r="L23" s="399"/>
      <c r="M23" s="399"/>
      <c r="N23" s="476"/>
      <c r="O23" s="476"/>
      <c r="P23" s="479"/>
      <c r="Q23" s="479"/>
    </row>
    <row r="24" spans="1:17">
      <c r="A24" s="194"/>
      <c r="B24" s="2" t="s">
        <v>84</v>
      </c>
      <c r="C24" s="133">
        <v>84459</v>
      </c>
      <c r="D24" s="149">
        <v>84471</v>
      </c>
      <c r="E24" s="133">
        <v>83573</v>
      </c>
      <c r="F24" s="149">
        <v>79103</v>
      </c>
      <c r="G24" s="133">
        <v>79374</v>
      </c>
      <c r="H24" s="5"/>
      <c r="I24" s="5"/>
      <c r="J24" s="399"/>
      <c r="K24" s="399"/>
      <c r="L24" s="399"/>
      <c r="M24" s="399"/>
      <c r="N24" s="476"/>
      <c r="O24" s="476"/>
      <c r="P24" s="476"/>
      <c r="Q24" s="476"/>
    </row>
    <row r="25" spans="1:17">
      <c r="A25" s="194"/>
      <c r="B25" s="6" t="s">
        <v>85</v>
      </c>
      <c r="C25" s="135">
        <v>25329</v>
      </c>
      <c r="D25" s="150">
        <v>25809</v>
      </c>
      <c r="E25" s="135">
        <v>26011</v>
      </c>
      <c r="F25" s="150">
        <v>25590</v>
      </c>
      <c r="G25" s="135">
        <v>23969</v>
      </c>
      <c r="H25" s="5"/>
      <c r="I25" s="5"/>
      <c r="J25" s="399"/>
      <c r="K25" s="399"/>
      <c r="L25" s="399"/>
      <c r="M25" s="399"/>
      <c r="N25" s="476"/>
      <c r="O25" s="476"/>
      <c r="P25" s="476"/>
      <c r="Q25" s="476"/>
    </row>
    <row r="26" spans="1:17" s="1" customFormat="1" ht="10.5">
      <c r="A26" s="194"/>
      <c r="B26" s="7" t="s">
        <v>114</v>
      </c>
      <c r="C26" s="136">
        <v>109788</v>
      </c>
      <c r="D26" s="151">
        <v>110280</v>
      </c>
      <c r="E26" s="136">
        <v>109584</v>
      </c>
      <c r="F26" s="151">
        <v>104693</v>
      </c>
      <c r="G26" s="136">
        <v>103343</v>
      </c>
      <c r="H26" s="4"/>
      <c r="I26" s="5"/>
      <c r="J26" s="399"/>
      <c r="K26" s="399"/>
      <c r="L26" s="399"/>
      <c r="M26" s="399"/>
      <c r="N26" s="476"/>
      <c r="O26" s="476"/>
      <c r="P26" s="476"/>
      <c r="Q26" s="476"/>
    </row>
    <row r="27" spans="1:17" ht="30.75" customHeight="1">
      <c r="A27" s="15"/>
      <c r="B27" s="521"/>
      <c r="C27" s="521"/>
      <c r="D27" s="521"/>
      <c r="E27" s="521"/>
      <c r="F27" s="521"/>
      <c r="G27" s="521"/>
      <c r="J27" s="397"/>
      <c r="K27" s="397"/>
      <c r="L27" s="397"/>
      <c r="M27" s="397"/>
      <c r="N27" s="475"/>
      <c r="O27" s="475"/>
      <c r="P27" s="475"/>
      <c r="Q27" s="475"/>
    </row>
    <row r="28" spans="1:17" ht="10.5">
      <c r="A28" s="14" t="s">
        <v>89</v>
      </c>
      <c r="B28" s="1" t="s">
        <v>14</v>
      </c>
      <c r="C28" s="1"/>
      <c r="D28" s="1"/>
      <c r="E28" s="1"/>
      <c r="F28" s="1"/>
      <c r="G28" s="1"/>
      <c r="J28" s="397"/>
      <c r="K28" s="450"/>
      <c r="L28" s="397"/>
      <c r="M28" s="397"/>
      <c r="N28" s="475"/>
      <c r="O28" s="475"/>
      <c r="P28" s="475"/>
      <c r="Q28" s="475"/>
    </row>
    <row r="29" spans="1:17">
      <c r="A29" s="15"/>
      <c r="G29" s="3" t="str">
        <f>G21</f>
        <v>Amount in Rs Mn, except ratios</v>
      </c>
      <c r="I29" s="3"/>
      <c r="J29" s="397"/>
      <c r="K29" s="397"/>
      <c r="L29" s="397"/>
      <c r="M29" s="397"/>
      <c r="N29" s="475"/>
      <c r="O29" s="478"/>
      <c r="P29" s="475"/>
      <c r="Q29" s="475"/>
    </row>
    <row r="30" spans="1:17" s="152" customFormat="1" ht="12.75" customHeight="1">
      <c r="A30" s="156"/>
      <c r="B30" s="531" t="s">
        <v>0</v>
      </c>
      <c r="C30" s="529" t="s">
        <v>1</v>
      </c>
      <c r="D30" s="530"/>
      <c r="E30" s="530"/>
      <c r="F30" s="530"/>
      <c r="G30" s="530"/>
      <c r="H30" s="243"/>
      <c r="I30" s="243"/>
      <c r="J30" s="453"/>
      <c r="K30" s="528"/>
      <c r="L30" s="528"/>
      <c r="M30" s="528"/>
      <c r="N30" s="528"/>
      <c r="O30" s="528"/>
      <c r="P30" s="479"/>
      <c r="Q30" s="479"/>
    </row>
    <row r="31" spans="1:17" s="152" customFormat="1" ht="25" customHeight="1">
      <c r="A31" s="157"/>
      <c r="B31" s="531"/>
      <c r="C31" s="148">
        <f>'Trends file-4'!$C$6</f>
        <v>46112</v>
      </c>
      <c r="D31" s="148">
        <f>'Trends file-4'!$D$6</f>
        <v>46022</v>
      </c>
      <c r="E31" s="148">
        <f>'Trends file-4'!$E$6</f>
        <v>45930</v>
      </c>
      <c r="F31" s="148">
        <f>'Trends file-4'!$F$6</f>
        <v>45838</v>
      </c>
      <c r="G31" s="148">
        <f>'Trends file-4'!$G$6</f>
        <v>45747</v>
      </c>
      <c r="H31" s="8"/>
      <c r="I31" s="8"/>
      <c r="J31" s="453"/>
      <c r="K31" s="399"/>
      <c r="L31" s="399"/>
      <c r="M31" s="399"/>
      <c r="N31" s="476"/>
      <c r="O31" s="476"/>
      <c r="P31" s="479"/>
      <c r="Q31" s="479"/>
    </row>
    <row r="32" spans="1:17">
      <c r="A32" s="194"/>
      <c r="B32" s="2" t="s">
        <v>10</v>
      </c>
      <c r="C32" s="133">
        <v>8971</v>
      </c>
      <c r="D32" s="149">
        <v>7721</v>
      </c>
      <c r="E32" s="133">
        <v>8806</v>
      </c>
      <c r="F32" s="149">
        <v>9162</v>
      </c>
      <c r="G32" s="133">
        <v>6371</v>
      </c>
      <c r="H32" s="5"/>
      <c r="I32" s="5"/>
      <c r="J32" s="399"/>
      <c r="K32" s="399"/>
      <c r="L32" s="399"/>
      <c r="M32" s="399"/>
      <c r="N32" s="476"/>
      <c r="O32" s="476"/>
      <c r="P32" s="476"/>
      <c r="Q32" s="476"/>
    </row>
    <row r="33" spans="1:17">
      <c r="A33" s="194"/>
      <c r="B33" s="6" t="s">
        <v>11</v>
      </c>
      <c r="C33" s="135">
        <v>15849</v>
      </c>
      <c r="D33" s="150">
        <v>16045</v>
      </c>
      <c r="E33" s="135">
        <v>13578</v>
      </c>
      <c r="F33" s="150">
        <v>11810</v>
      </c>
      <c r="G33" s="135">
        <v>16303</v>
      </c>
      <c r="H33" s="5"/>
      <c r="I33" s="5"/>
      <c r="J33" s="399"/>
      <c r="K33" s="399"/>
      <c r="L33" s="399"/>
      <c r="M33" s="399"/>
      <c r="N33" s="476"/>
      <c r="O33" s="476"/>
      <c r="P33" s="476"/>
      <c r="Q33" s="476"/>
    </row>
    <row r="34" spans="1:17" s="1" customFormat="1" ht="10.5">
      <c r="A34" s="194"/>
      <c r="B34" s="7" t="s">
        <v>29</v>
      </c>
      <c r="C34" s="136">
        <v>24820</v>
      </c>
      <c r="D34" s="151">
        <v>23766</v>
      </c>
      <c r="E34" s="136">
        <v>22384</v>
      </c>
      <c r="F34" s="151">
        <v>20972</v>
      </c>
      <c r="G34" s="136">
        <v>22674</v>
      </c>
      <c r="H34" s="4"/>
      <c r="I34" s="5"/>
      <c r="J34" s="399"/>
      <c r="K34" s="399"/>
      <c r="L34" s="399"/>
      <c r="M34" s="399"/>
      <c r="N34" s="476"/>
      <c r="O34" s="476"/>
      <c r="P34" s="476"/>
      <c r="Q34" s="476"/>
    </row>
    <row r="35" spans="1:17" ht="24" customHeight="1">
      <c r="A35" s="15"/>
      <c r="B35" s="521"/>
      <c r="C35" s="521"/>
      <c r="D35" s="521"/>
      <c r="E35" s="521"/>
      <c r="F35" s="521"/>
      <c r="G35" s="521"/>
      <c r="J35" s="397"/>
      <c r="K35" s="397"/>
      <c r="L35" s="397"/>
      <c r="M35" s="397"/>
      <c r="N35" s="475"/>
      <c r="O35" s="475"/>
      <c r="P35" s="475"/>
      <c r="Q35" s="475"/>
    </row>
    <row r="36" spans="1:17" s="22" customFormat="1" ht="10.5">
      <c r="A36" s="32">
        <v>5.2</v>
      </c>
      <c r="B36" s="20" t="s">
        <v>95</v>
      </c>
      <c r="C36" s="20"/>
      <c r="D36" s="20"/>
      <c r="E36" s="20"/>
      <c r="F36" s="20"/>
      <c r="G36" s="20"/>
      <c r="J36" s="372"/>
      <c r="K36" s="372"/>
      <c r="L36" s="372"/>
      <c r="M36" s="372"/>
      <c r="N36" s="480"/>
      <c r="O36" s="480"/>
      <c r="P36" s="480"/>
      <c r="Q36" s="480"/>
    </row>
    <row r="37" spans="1:17" s="22" customFormat="1" ht="10.5">
      <c r="B37" s="20"/>
      <c r="C37" s="20"/>
      <c r="D37" s="20"/>
      <c r="E37" s="20"/>
      <c r="F37" s="20"/>
      <c r="G37" s="20"/>
      <c r="J37" s="372"/>
      <c r="K37" s="372"/>
      <c r="L37" s="372"/>
      <c r="M37" s="372"/>
      <c r="N37" s="480"/>
      <c r="O37" s="480"/>
      <c r="P37" s="480"/>
      <c r="Q37" s="480"/>
    </row>
    <row r="38" spans="1:17" s="22" customFormat="1" ht="10.5">
      <c r="A38" s="32" t="s">
        <v>205</v>
      </c>
      <c r="B38" s="20" t="s">
        <v>233</v>
      </c>
      <c r="C38" s="20"/>
      <c r="D38" s="20"/>
      <c r="E38" s="20"/>
      <c r="F38" s="20"/>
      <c r="G38" s="20"/>
      <c r="J38" s="372"/>
      <c r="K38" s="372"/>
      <c r="L38" s="372"/>
      <c r="M38" s="372"/>
      <c r="N38" s="480"/>
      <c r="O38" s="480"/>
      <c r="P38" s="480"/>
      <c r="Q38" s="480"/>
    </row>
    <row r="39" spans="1:17" s="22" customFormat="1">
      <c r="A39" s="26"/>
      <c r="G39" s="86" t="s">
        <v>162</v>
      </c>
      <c r="J39" s="372"/>
      <c r="K39" s="372"/>
      <c r="L39" s="372"/>
      <c r="M39" s="372"/>
      <c r="N39" s="480"/>
      <c r="O39" s="480"/>
      <c r="P39" s="480"/>
      <c r="Q39" s="480"/>
    </row>
    <row r="40" spans="1:17" s="152" customFormat="1" ht="12" customHeight="1">
      <c r="A40" s="153"/>
      <c r="B40" s="531" t="s">
        <v>0</v>
      </c>
      <c r="C40" s="529" t="s">
        <v>1</v>
      </c>
      <c r="D40" s="530"/>
      <c r="E40" s="530"/>
      <c r="F40" s="530"/>
      <c r="G40" s="530"/>
      <c r="J40" s="453"/>
      <c r="K40" s="453"/>
      <c r="L40" s="453"/>
      <c r="M40" s="453"/>
      <c r="N40" s="479"/>
      <c r="O40" s="479"/>
      <c r="P40" s="479"/>
      <c r="Q40" s="479"/>
    </row>
    <row r="41" spans="1:17" s="152" customFormat="1" ht="12" customHeight="1">
      <c r="A41" s="153"/>
      <c r="B41" s="531"/>
      <c r="C41" s="148">
        <f>'Trends file-4'!$C$6</f>
        <v>46112</v>
      </c>
      <c r="D41" s="148">
        <f>'Trends file-4'!$D$6</f>
        <v>46022</v>
      </c>
      <c r="E41" s="148">
        <f>'Trends file-4'!$E$6</f>
        <v>45930</v>
      </c>
      <c r="F41" s="148">
        <f>'Trends file-4'!$F$6</f>
        <v>45838</v>
      </c>
      <c r="G41" s="148">
        <f>'Trends file-4'!$G$6</f>
        <v>45747</v>
      </c>
      <c r="J41" s="453"/>
      <c r="K41" s="453"/>
      <c r="L41" s="453"/>
      <c r="M41" s="453"/>
      <c r="N41" s="479"/>
      <c r="O41" s="479"/>
      <c r="P41" s="479"/>
      <c r="Q41" s="479"/>
    </row>
    <row r="42" spans="1:17">
      <c r="A42" s="194"/>
      <c r="B42" s="2" t="s">
        <v>5</v>
      </c>
      <c r="C42" s="133">
        <v>66.210561591637543</v>
      </c>
      <c r="D42" s="149">
        <v>68.524041737992803</v>
      </c>
      <c r="E42" s="133">
        <v>60.747949095828787</v>
      </c>
      <c r="F42" s="149">
        <v>56.38092251953924</v>
      </c>
      <c r="G42" s="133">
        <v>56.035206736710506</v>
      </c>
      <c r="J42" s="399"/>
      <c r="K42" s="399"/>
      <c r="L42" s="399"/>
      <c r="M42" s="399"/>
      <c r="N42" s="399"/>
      <c r="O42" s="399"/>
      <c r="P42" s="399"/>
      <c r="Q42" s="399"/>
    </row>
    <row r="43" spans="1:17">
      <c r="A43" s="195"/>
      <c r="B43" s="6" t="s">
        <v>6</v>
      </c>
      <c r="C43" s="134">
        <v>74.259850249706972</v>
      </c>
      <c r="D43" s="183">
        <v>65.892484457471284</v>
      </c>
      <c r="E43" s="134">
        <v>71.895121723738157</v>
      </c>
      <c r="F43" s="183">
        <v>70.764913165961786</v>
      </c>
      <c r="G43" s="134">
        <v>69.368835853257721</v>
      </c>
      <c r="J43" s="399"/>
      <c r="K43" s="399"/>
      <c r="L43" s="399"/>
      <c r="M43" s="399"/>
      <c r="N43" s="399"/>
      <c r="O43" s="399"/>
      <c r="P43" s="399"/>
      <c r="Q43" s="399"/>
    </row>
    <row r="44" spans="1:17">
      <c r="A44" s="194"/>
      <c r="B44" s="2" t="s">
        <v>7</v>
      </c>
      <c r="C44" s="135">
        <v>293.17857251229748</v>
      </c>
      <c r="D44" s="150">
        <v>287.94413603222404</v>
      </c>
      <c r="E44" s="135">
        <v>288.39433355871813</v>
      </c>
      <c r="F44" s="150">
        <v>276.54483500601697</v>
      </c>
      <c r="G44" s="135">
        <v>267.20376543572746</v>
      </c>
      <c r="J44" s="399"/>
      <c r="K44" s="399"/>
      <c r="L44" s="399"/>
      <c r="M44" s="399"/>
      <c r="N44" s="399"/>
      <c r="O44" s="399"/>
      <c r="P44" s="399"/>
      <c r="Q44" s="399"/>
    </row>
    <row r="45" spans="1:17">
      <c r="A45" s="194"/>
      <c r="B45" s="496" t="s">
        <v>326</v>
      </c>
      <c r="C45" s="118">
        <v>115.4670845782458</v>
      </c>
      <c r="D45" s="170">
        <v>114.13257798763034</v>
      </c>
      <c r="E45" s="118">
        <v>115.36079299132358</v>
      </c>
      <c r="F45" s="170">
        <v>111.29182611025207</v>
      </c>
      <c r="G45" s="118">
        <v>106.13006774098979</v>
      </c>
      <c r="J45" s="399"/>
      <c r="K45" s="399"/>
      <c r="L45" s="399"/>
      <c r="M45" s="399"/>
      <c r="N45" s="399"/>
      <c r="O45" s="399"/>
      <c r="P45" s="399"/>
      <c r="Q45" s="399"/>
    </row>
    <row r="46" spans="1:17">
      <c r="A46" s="194"/>
      <c r="B46" s="2" t="s">
        <v>55</v>
      </c>
      <c r="C46" s="135">
        <v>136.57028240282182</v>
      </c>
      <c r="D46" s="150">
        <v>139.58775772007013</v>
      </c>
      <c r="E46" s="135">
        <v>127.96535594654654</v>
      </c>
      <c r="F46" s="150">
        <v>113.67686130360046</v>
      </c>
      <c r="G46" s="135">
        <v>103.13194784173298</v>
      </c>
      <c r="J46" s="399"/>
      <c r="K46" s="399"/>
      <c r="L46" s="399"/>
      <c r="M46" s="399"/>
      <c r="N46" s="399"/>
      <c r="O46" s="399"/>
      <c r="P46" s="399"/>
      <c r="Q46" s="399"/>
    </row>
    <row r="47" spans="1:17">
      <c r="A47" s="194"/>
      <c r="B47" s="2" t="s">
        <v>8</v>
      </c>
      <c r="C47" s="135">
        <v>95.042413214895106</v>
      </c>
      <c r="D47" s="150">
        <v>96.866849727445384</v>
      </c>
      <c r="E47" s="135">
        <v>89.924955143935364</v>
      </c>
      <c r="F47" s="150">
        <v>83.759281154559261</v>
      </c>
      <c r="G47" s="135">
        <v>81.953251094604852</v>
      </c>
      <c r="J47" s="399"/>
      <c r="K47" s="399"/>
      <c r="L47" s="399"/>
      <c r="M47" s="399"/>
      <c r="N47" s="399"/>
      <c r="O47" s="399"/>
      <c r="P47" s="399"/>
      <c r="Q47" s="399"/>
    </row>
    <row r="48" spans="1:17">
      <c r="A48" s="194"/>
      <c r="B48" s="2" t="s">
        <v>37</v>
      </c>
      <c r="C48" s="135">
        <v>152.53806950679248</v>
      </c>
      <c r="D48" s="150">
        <v>158.94710691033558</v>
      </c>
      <c r="E48" s="135">
        <v>140.25575981517829</v>
      </c>
      <c r="F48" s="150">
        <v>135.86376784421196</v>
      </c>
      <c r="G48" s="135">
        <v>121.83889481099966</v>
      </c>
      <c r="J48" s="399"/>
      <c r="K48" s="399"/>
      <c r="L48" s="399"/>
      <c r="M48" s="399"/>
      <c r="N48" s="399"/>
      <c r="O48" s="399"/>
      <c r="P48" s="399"/>
      <c r="Q48" s="399"/>
    </row>
    <row r="49" spans="1:17" ht="10.5">
      <c r="A49" s="194"/>
      <c r="B49" s="7" t="s">
        <v>2</v>
      </c>
      <c r="C49" s="136">
        <v>817.7997494781514</v>
      </c>
      <c r="D49" s="151">
        <v>817.76237658553919</v>
      </c>
      <c r="E49" s="136">
        <v>779.1834752839452</v>
      </c>
      <c r="F49" s="151">
        <v>736.99058099388981</v>
      </c>
      <c r="G49" s="136">
        <v>699.53190177303327</v>
      </c>
      <c r="J49" s="399"/>
      <c r="K49" s="399"/>
      <c r="L49" s="399"/>
      <c r="M49" s="399"/>
      <c r="N49" s="399"/>
      <c r="O49" s="399"/>
      <c r="P49" s="399"/>
      <c r="Q49" s="399"/>
    </row>
    <row r="50" spans="1:17" ht="36" customHeight="1">
      <c r="A50" s="15"/>
      <c r="B50" s="523" t="s">
        <v>318</v>
      </c>
      <c r="C50" s="523"/>
      <c r="D50" s="523"/>
      <c r="E50" s="523"/>
      <c r="F50" s="523"/>
      <c r="G50" s="523"/>
      <c r="J50" s="397"/>
      <c r="K50" s="397"/>
      <c r="L50" s="397"/>
      <c r="M50" s="397"/>
      <c r="N50" s="475"/>
      <c r="O50" s="475"/>
      <c r="P50" s="475"/>
      <c r="Q50" s="475"/>
    </row>
    <row r="51" spans="1:17" ht="21.75" customHeight="1">
      <c r="A51" s="15"/>
      <c r="B51" s="522"/>
      <c r="C51" s="522"/>
      <c r="D51" s="522"/>
      <c r="E51" s="522"/>
      <c r="F51" s="522"/>
      <c r="G51" s="522"/>
      <c r="J51" s="397"/>
      <c r="K51" s="397"/>
      <c r="L51" s="397"/>
      <c r="M51" s="397"/>
      <c r="N51" s="475"/>
      <c r="O51" s="475"/>
      <c r="P51" s="475"/>
      <c r="Q51" s="475"/>
    </row>
    <row r="52" spans="1:17" ht="10.5">
      <c r="A52" s="14" t="s">
        <v>206</v>
      </c>
      <c r="B52" s="1" t="s">
        <v>275</v>
      </c>
      <c r="C52" s="1"/>
      <c r="D52" s="1"/>
      <c r="E52" s="1"/>
      <c r="F52" s="1"/>
      <c r="G52" s="1"/>
      <c r="J52" s="397"/>
      <c r="K52" s="397"/>
      <c r="L52" s="397"/>
      <c r="M52" s="397"/>
      <c r="N52" s="475"/>
      <c r="O52" s="475"/>
      <c r="P52" s="475"/>
      <c r="Q52" s="475"/>
    </row>
    <row r="53" spans="1:17">
      <c r="A53" s="15"/>
      <c r="G53" s="86" t="str">
        <f>G39</f>
        <v>Amount in US$ Mn</v>
      </c>
      <c r="J53" s="397"/>
      <c r="K53" s="397"/>
      <c r="L53" s="397"/>
      <c r="M53" s="397"/>
      <c r="N53" s="475"/>
      <c r="O53" s="475"/>
      <c r="P53" s="475"/>
      <c r="Q53" s="475"/>
    </row>
    <row r="54" spans="1:17" s="152" customFormat="1" ht="12" customHeight="1">
      <c r="A54" s="153"/>
      <c r="B54" s="531" t="s">
        <v>0</v>
      </c>
      <c r="C54" s="529" t="s">
        <v>1</v>
      </c>
      <c r="D54" s="530"/>
      <c r="E54" s="530"/>
      <c r="F54" s="530"/>
      <c r="G54" s="530"/>
      <c r="J54" s="453"/>
      <c r="K54" s="453"/>
      <c r="L54" s="453"/>
      <c r="M54" s="453"/>
      <c r="N54" s="479"/>
      <c r="O54" s="479"/>
      <c r="P54" s="479"/>
      <c r="Q54" s="479"/>
    </row>
    <row r="55" spans="1:17" s="152" customFormat="1" ht="12" customHeight="1">
      <c r="A55" s="153"/>
      <c r="B55" s="531"/>
      <c r="C55" s="148">
        <f>'Trends file-4'!$C$6</f>
        <v>46112</v>
      </c>
      <c r="D55" s="148">
        <f>'Trends file-4'!$D$6</f>
        <v>46022</v>
      </c>
      <c r="E55" s="148">
        <f>'Trends file-4'!$E$6</f>
        <v>45930</v>
      </c>
      <c r="F55" s="148">
        <f>'Trends file-4'!$F$6</f>
        <v>45838</v>
      </c>
      <c r="G55" s="148">
        <f>'Trends file-4'!$G$6</f>
        <v>45747</v>
      </c>
      <c r="J55" s="453"/>
      <c r="K55" s="453"/>
      <c r="L55" s="453"/>
      <c r="M55" s="453"/>
      <c r="N55" s="479"/>
      <c r="O55" s="479"/>
      <c r="P55" s="479"/>
      <c r="Q55" s="479"/>
    </row>
    <row r="56" spans="1:17">
      <c r="A56" s="15"/>
      <c r="B56" s="2" t="s">
        <v>84</v>
      </c>
      <c r="C56" s="133">
        <v>230.13293728181722</v>
      </c>
      <c r="D56" s="149">
        <v>216.97674305884388</v>
      </c>
      <c r="E56" s="133">
        <v>203.20927276696648</v>
      </c>
      <c r="F56" s="149">
        <v>203.46035564215964</v>
      </c>
      <c r="G56" s="133">
        <v>202.12271728961801</v>
      </c>
      <c r="J56" s="399"/>
      <c r="K56" s="399"/>
      <c r="L56" s="399"/>
      <c r="M56" s="399"/>
      <c r="N56" s="475"/>
      <c r="O56" s="475"/>
      <c r="P56" s="475"/>
      <c r="Q56" s="475"/>
    </row>
    <row r="57" spans="1:17">
      <c r="A57" s="15"/>
      <c r="B57" s="6" t="s">
        <v>85</v>
      </c>
      <c r="C57" s="135">
        <v>41.735358749034873</v>
      </c>
      <c r="D57" s="150">
        <v>39.33319591858541</v>
      </c>
      <c r="E57" s="135">
        <v>43.962802323021485</v>
      </c>
      <c r="F57" s="150">
        <v>29.743178030240678</v>
      </c>
      <c r="G57" s="135">
        <v>28.350321901389208</v>
      </c>
      <c r="J57" s="399"/>
      <c r="K57" s="399"/>
      <c r="L57" s="399"/>
      <c r="M57" s="399"/>
      <c r="N57" s="475"/>
      <c r="O57" s="475"/>
      <c r="P57" s="475"/>
      <c r="Q57" s="475"/>
    </row>
    <row r="58" spans="1:17" ht="10.5">
      <c r="A58" s="14"/>
      <c r="B58" s="7" t="s">
        <v>114</v>
      </c>
      <c r="C58" s="136">
        <v>271.86829603085209</v>
      </c>
      <c r="D58" s="151">
        <v>256.30993897742928</v>
      </c>
      <c r="E58" s="136">
        <v>247.17207508998797</v>
      </c>
      <c r="F58" s="151">
        <v>233.20353367240031</v>
      </c>
      <c r="G58" s="136">
        <v>230.47303919100722</v>
      </c>
      <c r="J58" s="399"/>
      <c r="K58" s="399"/>
      <c r="L58" s="399"/>
      <c r="M58" s="399"/>
      <c r="N58" s="475"/>
      <c r="O58" s="475"/>
      <c r="P58" s="475"/>
      <c r="Q58" s="475"/>
    </row>
    <row r="59" spans="1:17" ht="39" customHeight="1">
      <c r="A59" s="15"/>
      <c r="B59" s="523" t="s">
        <v>318</v>
      </c>
      <c r="C59" s="523"/>
      <c r="D59" s="523"/>
      <c r="E59" s="523"/>
      <c r="F59" s="523"/>
      <c r="G59" s="523"/>
      <c r="J59" s="397"/>
      <c r="K59" s="397"/>
      <c r="L59" s="397"/>
      <c r="M59" s="397"/>
      <c r="N59" s="475"/>
      <c r="O59" s="475"/>
      <c r="P59" s="475"/>
      <c r="Q59" s="475"/>
    </row>
    <row r="60" spans="1:17" ht="24.75" customHeight="1">
      <c r="A60" s="15"/>
      <c r="B60" s="522"/>
      <c r="C60" s="522"/>
      <c r="D60" s="522"/>
      <c r="E60" s="522"/>
      <c r="F60" s="522"/>
      <c r="G60" s="522"/>
      <c r="J60" s="397"/>
      <c r="K60" s="397"/>
      <c r="L60" s="397"/>
      <c r="M60" s="397"/>
      <c r="N60" s="475"/>
      <c r="O60" s="475"/>
      <c r="P60" s="475"/>
      <c r="Q60" s="475"/>
    </row>
    <row r="61" spans="1:17" ht="10.5">
      <c r="A61" s="14" t="s">
        <v>294</v>
      </c>
      <c r="B61" s="20" t="s">
        <v>276</v>
      </c>
      <c r="C61" s="1"/>
      <c r="D61" s="1"/>
      <c r="E61" s="1"/>
      <c r="F61" s="1"/>
      <c r="G61" s="1"/>
      <c r="J61" s="397"/>
      <c r="K61" s="397"/>
      <c r="L61" s="397"/>
      <c r="M61" s="397"/>
      <c r="N61" s="475"/>
      <c r="O61" s="475"/>
      <c r="P61" s="475"/>
      <c r="Q61" s="475"/>
    </row>
    <row r="62" spans="1:17">
      <c r="A62" s="15"/>
      <c r="G62" s="86" t="str">
        <f>G53</f>
        <v>Amount in US$ Mn</v>
      </c>
      <c r="J62" s="397"/>
      <c r="K62" s="397"/>
      <c r="L62" s="397"/>
      <c r="M62" s="397"/>
      <c r="N62" s="475"/>
      <c r="O62" s="475"/>
      <c r="P62" s="475"/>
      <c r="Q62" s="475"/>
    </row>
    <row r="63" spans="1:17" s="152" customFormat="1" ht="12" customHeight="1">
      <c r="A63" s="153"/>
      <c r="B63" s="531" t="s">
        <v>0</v>
      </c>
      <c r="C63" s="529" t="s">
        <v>1</v>
      </c>
      <c r="D63" s="530"/>
      <c r="E63" s="530"/>
      <c r="F63" s="530"/>
      <c r="G63" s="530"/>
      <c r="J63" s="453"/>
      <c r="K63" s="453"/>
      <c r="L63" s="453"/>
      <c r="M63" s="453"/>
      <c r="N63" s="479"/>
      <c r="O63" s="479"/>
      <c r="P63" s="479"/>
      <c r="Q63" s="479"/>
    </row>
    <row r="64" spans="1:17" s="152" customFormat="1" ht="12" customHeight="1">
      <c r="A64" s="153"/>
      <c r="B64" s="531"/>
      <c r="C64" s="148">
        <f>'Trends file-4'!$C$6</f>
        <v>46112</v>
      </c>
      <c r="D64" s="148">
        <f>'Trends file-4'!$D$6</f>
        <v>46022</v>
      </c>
      <c r="E64" s="148">
        <f>'Trends file-4'!$E$6</f>
        <v>45930</v>
      </c>
      <c r="F64" s="148">
        <f>'Trends file-4'!$F$6</f>
        <v>45838</v>
      </c>
      <c r="G64" s="148">
        <f>'Trends file-4'!$G$6</f>
        <v>45747</v>
      </c>
      <c r="J64" s="453"/>
      <c r="K64" s="453"/>
      <c r="L64" s="453"/>
      <c r="M64" s="453"/>
      <c r="N64" s="479"/>
      <c r="O64" s="479"/>
      <c r="P64" s="479"/>
      <c r="Q64" s="479"/>
    </row>
    <row r="65" spans="1:17" ht="10.5">
      <c r="A65" s="15"/>
      <c r="B65" s="2" t="s">
        <v>10</v>
      </c>
      <c r="C65" s="133">
        <v>136.51131883000002</v>
      </c>
      <c r="D65" s="149">
        <v>124.106854989</v>
      </c>
      <c r="E65" s="133">
        <v>111</v>
      </c>
      <c r="F65" s="149">
        <v>112</v>
      </c>
      <c r="G65" s="133">
        <v>81.548638048000015</v>
      </c>
      <c r="I65" s="482"/>
      <c r="J65" s="399"/>
      <c r="K65" s="399"/>
      <c r="L65" s="399"/>
      <c r="M65" s="399"/>
      <c r="N65" s="475"/>
      <c r="O65" s="475"/>
      <c r="P65" s="475"/>
      <c r="Q65" s="475"/>
    </row>
    <row r="66" spans="1:17">
      <c r="A66" s="15"/>
      <c r="B66" s="6" t="s">
        <v>11</v>
      </c>
      <c r="C66" s="135">
        <v>32.241906984999986</v>
      </c>
      <c r="D66" s="150">
        <v>32.82747526899999</v>
      </c>
      <c r="E66" s="135">
        <v>53</v>
      </c>
      <c r="F66" s="150">
        <v>5</v>
      </c>
      <c r="G66" s="135">
        <v>4.9366817119999986</v>
      </c>
      <c r="J66" s="399"/>
      <c r="K66" s="399"/>
      <c r="L66" s="399"/>
      <c r="M66" s="399"/>
      <c r="N66" s="475"/>
      <c r="O66" s="475"/>
      <c r="P66" s="475"/>
      <c r="Q66" s="475"/>
    </row>
    <row r="67" spans="1:17" ht="10.5">
      <c r="A67" s="46"/>
      <c r="B67" s="7" t="s">
        <v>29</v>
      </c>
      <c r="C67" s="136">
        <v>168.72322581500001</v>
      </c>
      <c r="D67" s="151">
        <v>156.93433025799999</v>
      </c>
      <c r="E67" s="136">
        <v>164</v>
      </c>
      <c r="F67" s="151">
        <v>117</v>
      </c>
      <c r="G67" s="136">
        <v>86.48531976000001</v>
      </c>
      <c r="I67" s="482"/>
      <c r="J67" s="399"/>
      <c r="K67" s="399"/>
      <c r="L67" s="399"/>
      <c r="M67" s="399"/>
      <c r="N67" s="475"/>
      <c r="O67" s="475"/>
      <c r="P67" s="475"/>
      <c r="Q67" s="475"/>
    </row>
    <row r="68" spans="1:17">
      <c r="A68" s="15"/>
      <c r="B68" s="286" t="s">
        <v>196</v>
      </c>
      <c r="C68" s="16"/>
      <c r="D68" s="16"/>
      <c r="E68" s="16"/>
      <c r="F68" s="146"/>
      <c r="G68" s="146"/>
      <c r="J68" s="397"/>
      <c r="K68" s="397"/>
      <c r="L68" s="397"/>
      <c r="M68" s="397"/>
      <c r="N68" s="475"/>
      <c r="O68" s="475"/>
      <c r="P68" s="475"/>
      <c r="Q68" s="475"/>
    </row>
    <row r="69" spans="1:17">
      <c r="A69" s="15"/>
      <c r="B69" s="286"/>
      <c r="C69" s="16"/>
      <c r="D69" s="16"/>
      <c r="E69" s="16"/>
      <c r="F69" s="146"/>
      <c r="G69" s="146"/>
      <c r="J69" s="397"/>
      <c r="K69" s="397"/>
      <c r="L69" s="397"/>
      <c r="M69" s="397"/>
      <c r="N69" s="475"/>
      <c r="O69" s="475"/>
      <c r="P69" s="475"/>
      <c r="Q69" s="475"/>
    </row>
    <row r="70" spans="1:17" ht="10.5">
      <c r="A70" s="14">
        <v>5.3</v>
      </c>
      <c r="B70" s="1" t="s">
        <v>106</v>
      </c>
      <c r="C70" s="1"/>
      <c r="D70" s="1"/>
      <c r="E70" s="1"/>
      <c r="F70" s="16"/>
      <c r="G70" s="16"/>
      <c r="J70" s="397"/>
      <c r="K70" s="397"/>
      <c r="L70" s="397"/>
      <c r="M70" s="397"/>
      <c r="N70" s="475"/>
      <c r="O70" s="475"/>
      <c r="P70" s="475"/>
      <c r="Q70" s="475"/>
    </row>
    <row r="71" spans="1:17">
      <c r="A71" s="15"/>
      <c r="B71" s="16"/>
      <c r="C71" s="16"/>
      <c r="D71" s="16"/>
      <c r="E71" s="16"/>
      <c r="F71" s="16"/>
      <c r="G71" s="16"/>
      <c r="J71" s="397"/>
      <c r="K71" s="397"/>
      <c r="L71" s="397"/>
      <c r="M71" s="397"/>
      <c r="N71" s="475"/>
      <c r="O71" s="475"/>
      <c r="P71" s="475"/>
      <c r="Q71" s="475"/>
    </row>
    <row r="72" spans="1:17" ht="10.5">
      <c r="B72" s="1" t="s">
        <v>92</v>
      </c>
      <c r="G72" s="3" t="str">
        <f>'Trends file-4'!G4</f>
        <v>Amount in Rs Mn, except ratios</v>
      </c>
      <c r="J72" s="397"/>
      <c r="K72" s="397"/>
      <c r="L72" s="397"/>
      <c r="M72" s="397"/>
      <c r="N72" s="475"/>
      <c r="O72" s="475"/>
      <c r="P72" s="475"/>
      <c r="Q72" s="475"/>
    </row>
    <row r="73" spans="1:17" s="152" customFormat="1" ht="12" customHeight="1">
      <c r="B73" s="517" t="s">
        <v>0</v>
      </c>
      <c r="C73" s="532" t="s">
        <v>1</v>
      </c>
      <c r="D73" s="530"/>
      <c r="E73" s="530"/>
      <c r="F73" s="530"/>
      <c r="G73" s="530"/>
      <c r="J73" s="453"/>
      <c r="K73" s="453"/>
      <c r="L73" s="453"/>
      <c r="M73" s="453"/>
      <c r="N73" s="475"/>
      <c r="O73" s="475"/>
      <c r="P73" s="475"/>
      <c r="Q73" s="475"/>
    </row>
    <row r="74" spans="1:17" s="152" customFormat="1" ht="12" customHeight="1">
      <c r="B74" s="533"/>
      <c r="C74" s="148">
        <f>'Trends file-4'!$C$6</f>
        <v>46112</v>
      </c>
      <c r="D74" s="148">
        <f>'Trends file-4'!$D$6</f>
        <v>46022</v>
      </c>
      <c r="E74" s="148">
        <f>'Trends file-4'!$E$6</f>
        <v>45930</v>
      </c>
      <c r="F74" s="148">
        <f>'Trends file-4'!$F$6</f>
        <v>45838</v>
      </c>
      <c r="G74" s="148">
        <f>'Trends file-4'!$G$6</f>
        <v>45747</v>
      </c>
      <c r="J74" s="453"/>
      <c r="K74" s="453"/>
      <c r="L74" s="453"/>
      <c r="M74" s="453"/>
      <c r="N74" s="475"/>
      <c r="O74" s="475"/>
      <c r="P74" s="475"/>
      <c r="Q74" s="475"/>
    </row>
    <row r="75" spans="1:17">
      <c r="A75" s="194"/>
      <c r="B75" s="59" t="s">
        <v>49</v>
      </c>
      <c r="C75" s="133">
        <v>193699</v>
      </c>
      <c r="D75" s="149">
        <v>195569</v>
      </c>
      <c r="E75" s="133">
        <v>201940</v>
      </c>
      <c r="F75" s="149">
        <v>207827</v>
      </c>
      <c r="G75" s="133">
        <v>202139</v>
      </c>
      <c r="I75" s="5"/>
      <c r="J75" s="399"/>
      <c r="K75" s="399"/>
      <c r="L75" s="399"/>
      <c r="M75" s="399"/>
      <c r="N75" s="475"/>
      <c r="O75" s="475"/>
      <c r="P75" s="475"/>
      <c r="Q75" s="475"/>
    </row>
    <row r="76" spans="1:17" ht="20">
      <c r="A76" s="194"/>
      <c r="B76" s="59" t="s">
        <v>50</v>
      </c>
      <c r="C76" s="134">
        <v>136874</v>
      </c>
      <c r="D76" s="183">
        <v>147919</v>
      </c>
      <c r="E76" s="134">
        <v>263855</v>
      </c>
      <c r="F76" s="183">
        <v>258285</v>
      </c>
      <c r="G76" s="134">
        <v>376023</v>
      </c>
      <c r="I76" s="5"/>
      <c r="J76" s="399"/>
      <c r="K76" s="399"/>
      <c r="L76" s="399"/>
      <c r="M76" s="399"/>
      <c r="N76" s="475"/>
      <c r="O76" s="475"/>
      <c r="P76" s="475"/>
      <c r="Q76" s="475"/>
    </row>
    <row r="77" spans="1:17">
      <c r="A77" s="194"/>
      <c r="B77" s="59" t="s">
        <v>101</v>
      </c>
      <c r="C77" s="135">
        <v>887130</v>
      </c>
      <c r="D77" s="150">
        <v>935260</v>
      </c>
      <c r="E77" s="135">
        <v>934739</v>
      </c>
      <c r="F77" s="150">
        <v>907633</v>
      </c>
      <c r="G77" s="135">
        <v>905975</v>
      </c>
      <c r="I77" s="5"/>
      <c r="J77" s="399"/>
      <c r="K77" s="399"/>
      <c r="L77" s="399"/>
      <c r="M77" s="399"/>
      <c r="N77" s="475"/>
      <c r="O77" s="475"/>
      <c r="P77" s="475"/>
      <c r="Q77" s="475"/>
    </row>
    <row r="78" spans="1:17" ht="10.5">
      <c r="A78" s="194"/>
      <c r="B78" s="60" t="s">
        <v>51</v>
      </c>
      <c r="C78" s="135"/>
      <c r="D78" s="150"/>
      <c r="E78" s="135"/>
      <c r="F78" s="150"/>
      <c r="G78" s="135"/>
      <c r="I78" s="5"/>
      <c r="J78" s="399"/>
      <c r="K78" s="399"/>
      <c r="L78" s="399"/>
      <c r="M78" s="399"/>
      <c r="N78" s="475"/>
      <c r="O78" s="475"/>
      <c r="P78" s="475"/>
      <c r="Q78" s="475"/>
    </row>
    <row r="79" spans="1:17">
      <c r="A79" s="194"/>
      <c r="B79" s="58" t="s">
        <v>164</v>
      </c>
      <c r="C79" s="108">
        <v>137222</v>
      </c>
      <c r="D79" s="120">
        <v>61983</v>
      </c>
      <c r="E79" s="108">
        <v>62991</v>
      </c>
      <c r="F79" s="120">
        <v>53237</v>
      </c>
      <c r="G79" s="108">
        <v>61060</v>
      </c>
      <c r="I79" s="5"/>
      <c r="J79" s="399"/>
      <c r="K79" s="399"/>
      <c r="L79" s="399"/>
      <c r="M79" s="399"/>
      <c r="N79" s="475"/>
      <c r="O79" s="475"/>
      <c r="P79" s="475"/>
      <c r="Q79" s="475"/>
    </row>
    <row r="80" spans="1:17">
      <c r="A80" s="194"/>
      <c r="B80" s="58" t="s">
        <v>261</v>
      </c>
      <c r="C80" s="135">
        <v>169996</v>
      </c>
      <c r="D80" s="150">
        <v>91853</v>
      </c>
      <c r="E80" s="135">
        <v>71030</v>
      </c>
      <c r="F80" s="150">
        <v>65615</v>
      </c>
      <c r="G80" s="135">
        <v>37991</v>
      </c>
      <c r="I80" s="5"/>
      <c r="J80" s="399"/>
      <c r="K80" s="399"/>
      <c r="L80" s="399"/>
      <c r="M80" s="399"/>
      <c r="N80" s="475"/>
      <c r="O80" s="475"/>
      <c r="P80" s="475"/>
      <c r="Q80" s="475"/>
    </row>
    <row r="81" spans="1:17" ht="10.5">
      <c r="A81" s="15"/>
      <c r="B81" s="60" t="s">
        <v>258</v>
      </c>
      <c r="C81" s="107">
        <v>910485</v>
      </c>
      <c r="D81" s="172">
        <v>1124912</v>
      </c>
      <c r="E81" s="107">
        <v>1266513</v>
      </c>
      <c r="F81" s="172">
        <v>1254893</v>
      </c>
      <c r="G81" s="107">
        <v>1385086</v>
      </c>
      <c r="I81" s="5"/>
      <c r="J81" s="399"/>
      <c r="K81" s="399"/>
      <c r="L81" s="399"/>
      <c r="M81" s="399"/>
      <c r="N81" s="475"/>
      <c r="O81" s="475"/>
      <c r="P81" s="475"/>
      <c r="Q81" s="475"/>
    </row>
    <row r="82" spans="1:17">
      <c r="A82" s="15"/>
      <c r="B82" s="58" t="s">
        <v>260</v>
      </c>
      <c r="C82" s="108">
        <v>737403</v>
      </c>
      <c r="D82" s="120">
        <v>701294</v>
      </c>
      <c r="E82" s="108">
        <v>680618</v>
      </c>
      <c r="F82" s="120">
        <v>660901</v>
      </c>
      <c r="G82" s="108">
        <v>653298</v>
      </c>
      <c r="I82" s="5"/>
      <c r="J82" s="399"/>
      <c r="K82" s="399"/>
      <c r="L82" s="399"/>
      <c r="M82" s="399"/>
      <c r="N82" s="475"/>
      <c r="O82" s="475"/>
      <c r="P82" s="475"/>
      <c r="Q82" s="475"/>
    </row>
    <row r="83" spans="1:17" ht="10.5">
      <c r="A83" s="15"/>
      <c r="B83" s="197" t="s">
        <v>259</v>
      </c>
      <c r="C83" s="138">
        <v>1647888</v>
      </c>
      <c r="D83" s="184">
        <v>1826206</v>
      </c>
      <c r="E83" s="138">
        <v>1947131</v>
      </c>
      <c r="F83" s="184">
        <v>1915794</v>
      </c>
      <c r="G83" s="138">
        <v>2038384</v>
      </c>
      <c r="I83" s="5"/>
      <c r="J83" s="399"/>
      <c r="K83" s="399"/>
      <c r="L83" s="399"/>
      <c r="M83" s="399"/>
      <c r="N83" s="475"/>
      <c r="O83" s="475"/>
      <c r="P83" s="475"/>
      <c r="Q83" s="475"/>
    </row>
    <row r="84" spans="1:17" s="199" customFormat="1" ht="27" customHeight="1">
      <c r="B84" s="522"/>
      <c r="C84" s="522"/>
      <c r="D84" s="522"/>
      <c r="E84" s="522"/>
      <c r="F84" s="522"/>
      <c r="G84" s="522"/>
      <c r="I84" s="201"/>
      <c r="J84" s="456"/>
      <c r="K84" s="456"/>
      <c r="L84" s="456"/>
      <c r="M84" s="457"/>
      <c r="N84" s="475"/>
      <c r="O84" s="475"/>
      <c r="P84" s="475"/>
      <c r="Q84" s="475"/>
    </row>
    <row r="85" spans="1:17" s="199" customFormat="1" ht="10.5">
      <c r="B85" s="198"/>
      <c r="C85" s="200"/>
      <c r="D85" s="200"/>
      <c r="E85" s="200"/>
      <c r="F85" s="200"/>
      <c r="G85" s="200"/>
      <c r="I85" s="201"/>
      <c r="J85" s="456"/>
      <c r="K85" s="456"/>
      <c r="L85" s="456"/>
      <c r="M85" s="457"/>
      <c r="N85" s="475"/>
      <c r="O85" s="475"/>
      <c r="P85" s="475"/>
      <c r="Q85" s="475"/>
    </row>
    <row r="86" spans="1:17">
      <c r="B86" s="44"/>
      <c r="C86" s="44"/>
      <c r="D86" s="44"/>
      <c r="E86" s="44"/>
      <c r="F86" s="21"/>
      <c r="G86" s="21"/>
      <c r="J86" s="397"/>
      <c r="K86" s="397"/>
      <c r="L86" s="397"/>
      <c r="M86" s="397"/>
      <c r="N86" s="475"/>
      <c r="O86" s="475"/>
      <c r="P86" s="475"/>
      <c r="Q86" s="475"/>
    </row>
    <row r="87" spans="1:17" ht="10.5">
      <c r="B87" s="1" t="s">
        <v>93</v>
      </c>
      <c r="G87" s="86" t="str">
        <f>G62</f>
        <v>Amount in US$ Mn</v>
      </c>
      <c r="J87" s="397"/>
      <c r="K87" s="397"/>
      <c r="L87" s="397"/>
      <c r="M87" s="397"/>
      <c r="N87" s="475"/>
      <c r="O87" s="475"/>
      <c r="P87" s="475"/>
      <c r="Q87" s="475"/>
    </row>
    <row r="88" spans="1:17" s="152" customFormat="1" ht="12" customHeight="1">
      <c r="B88" s="517" t="s">
        <v>0</v>
      </c>
      <c r="C88" s="532" t="s">
        <v>1</v>
      </c>
      <c r="D88" s="530"/>
      <c r="E88" s="530"/>
      <c r="F88" s="530"/>
      <c r="G88" s="530"/>
      <c r="J88" s="453"/>
      <c r="K88" s="453"/>
      <c r="L88" s="453"/>
      <c r="M88" s="453"/>
      <c r="N88" s="475"/>
      <c r="O88" s="475"/>
      <c r="P88" s="475"/>
      <c r="Q88" s="475"/>
    </row>
    <row r="89" spans="1:17" s="152" customFormat="1" ht="12" customHeight="1">
      <c r="B89" s="533"/>
      <c r="C89" s="148">
        <f>'Trends file-4'!$C$6</f>
        <v>46112</v>
      </c>
      <c r="D89" s="148">
        <f>'Trends file-4'!$D$6</f>
        <v>46022</v>
      </c>
      <c r="E89" s="148">
        <f>'Trends file-4'!$E$6</f>
        <v>45930</v>
      </c>
      <c r="F89" s="148">
        <f>'Trends file-4'!$F$6</f>
        <v>45838</v>
      </c>
      <c r="G89" s="148">
        <f>'Trends file-4'!$G$6</f>
        <v>45747</v>
      </c>
      <c r="J89" s="453"/>
      <c r="K89" s="453"/>
      <c r="L89" s="453"/>
      <c r="M89" s="453"/>
      <c r="N89" s="475"/>
      <c r="O89" s="475"/>
      <c r="P89" s="475"/>
      <c r="Q89" s="475"/>
    </row>
    <row r="90" spans="1:17">
      <c r="A90" s="194"/>
      <c r="B90" s="59" t="s">
        <v>49</v>
      </c>
      <c r="C90" s="133">
        <v>2046.3835240448664</v>
      </c>
      <c r="D90" s="149">
        <v>2174.3684048435175</v>
      </c>
      <c r="E90" s="133">
        <v>2275.2315904988745</v>
      </c>
      <c r="F90" s="149">
        <v>2429.0376042842749</v>
      </c>
      <c r="G90" s="133">
        <v>2361.9501433722749</v>
      </c>
      <c r="J90" s="399"/>
      <c r="K90" s="399"/>
      <c r="L90" s="399"/>
      <c r="M90" s="399"/>
      <c r="N90" s="475"/>
      <c r="O90" s="475"/>
      <c r="P90" s="475"/>
      <c r="Q90" s="475"/>
    </row>
    <row r="91" spans="1:17" ht="20">
      <c r="A91" s="194"/>
      <c r="B91" s="59" t="s">
        <v>50</v>
      </c>
      <c r="C91" s="135">
        <v>1446.0410145128112</v>
      </c>
      <c r="D91" s="150">
        <v>1644.5878440655129</v>
      </c>
      <c r="E91" s="135">
        <v>2972.8198044522164</v>
      </c>
      <c r="F91" s="150">
        <v>3018.7799353431651</v>
      </c>
      <c r="G91" s="135">
        <v>4393.74677207898</v>
      </c>
      <c r="J91" s="399"/>
      <c r="K91" s="399"/>
      <c r="L91" s="399"/>
      <c r="M91" s="399"/>
      <c r="N91" s="475"/>
      <c r="O91" s="475"/>
      <c r="P91" s="475"/>
      <c r="Q91" s="475"/>
    </row>
    <row r="92" spans="1:17">
      <c r="A92" s="194"/>
      <c r="B92" s="59" t="s">
        <v>101</v>
      </c>
      <c r="C92" s="135">
        <v>9372.3158905617602</v>
      </c>
      <c r="D92" s="150">
        <v>10398.374969008115</v>
      </c>
      <c r="E92" s="135">
        <v>10531.582161391143</v>
      </c>
      <c r="F92" s="150">
        <v>10608.220721510437</v>
      </c>
      <c r="G92" s="135">
        <v>10586.120348580416</v>
      </c>
      <c r="J92" s="399"/>
      <c r="K92" s="399"/>
      <c r="L92" s="399"/>
      <c r="M92" s="399"/>
      <c r="N92" s="475"/>
      <c r="O92" s="475"/>
      <c r="P92" s="475"/>
      <c r="Q92" s="475"/>
    </row>
    <row r="93" spans="1:17" ht="10.5">
      <c r="A93" s="194"/>
      <c r="B93" s="60" t="s">
        <v>51</v>
      </c>
      <c r="C93" s="135"/>
      <c r="D93" s="150"/>
      <c r="E93" s="135"/>
      <c r="F93" s="150"/>
      <c r="G93" s="135"/>
      <c r="J93" s="399"/>
      <c r="K93" s="399"/>
      <c r="L93" s="399"/>
      <c r="M93" s="399"/>
      <c r="N93" s="475"/>
      <c r="O93" s="475"/>
      <c r="P93" s="475"/>
      <c r="Q93" s="475"/>
    </row>
    <row r="94" spans="1:17">
      <c r="A94" s="194"/>
      <c r="B94" s="58" t="s">
        <v>164</v>
      </c>
      <c r="C94" s="108">
        <v>1449.7175511307989</v>
      </c>
      <c r="D94" s="120">
        <v>689.13721928023233</v>
      </c>
      <c r="E94" s="108">
        <v>709.71136534175798</v>
      </c>
      <c r="F94" s="120">
        <v>622.22268973368216</v>
      </c>
      <c r="G94" s="108">
        <v>713.47278731126153</v>
      </c>
      <c r="J94" s="399"/>
      <c r="K94" s="399"/>
      <c r="L94" s="399"/>
      <c r="M94" s="399"/>
      <c r="N94" s="475"/>
      <c r="O94" s="475"/>
      <c r="P94" s="475"/>
      <c r="Q94" s="475"/>
    </row>
    <row r="95" spans="1:17">
      <c r="A95" s="194"/>
      <c r="B95" s="58" t="s">
        <v>261</v>
      </c>
      <c r="C95" s="135">
        <v>1795.9670083662336</v>
      </c>
      <c r="D95" s="150">
        <v>1021.2368069074936</v>
      </c>
      <c r="E95" s="135">
        <v>800.28572780595755</v>
      </c>
      <c r="F95" s="150">
        <v>766.89411099189567</v>
      </c>
      <c r="G95" s="135">
        <v>443.91655196105694</v>
      </c>
      <c r="J95" s="399"/>
      <c r="K95" s="399"/>
      <c r="L95" s="399"/>
      <c r="M95" s="399"/>
      <c r="N95" s="475"/>
      <c r="O95" s="475"/>
      <c r="P95" s="475"/>
      <c r="Q95" s="475"/>
    </row>
    <row r="96" spans="1:17" ht="10.5">
      <c r="A96" s="194"/>
      <c r="B96" s="60" t="s">
        <v>219</v>
      </c>
      <c r="C96" s="107">
        <v>9619.0558696224052</v>
      </c>
      <c r="D96" s="172">
        <v>12506.957191729418</v>
      </c>
      <c r="E96" s="107">
        <v>14269.636463194518</v>
      </c>
      <c r="F96" s="172">
        <v>14666.921460412299</v>
      </c>
      <c r="G96" s="107">
        <v>16184.427924759351</v>
      </c>
      <c r="J96" s="399"/>
      <c r="K96" s="399"/>
      <c r="L96" s="399"/>
      <c r="M96" s="399"/>
      <c r="N96" s="475"/>
      <c r="O96" s="475"/>
      <c r="P96" s="475"/>
      <c r="Q96" s="475"/>
    </row>
    <row r="97" spans="1:17">
      <c r="A97" s="194"/>
      <c r="B97" s="58" t="s">
        <v>197</v>
      </c>
      <c r="C97" s="108">
        <v>7790.48601067252</v>
      </c>
      <c r="D97" s="120">
        <v>7797.1023838457513</v>
      </c>
      <c r="E97" s="108">
        <v>7668.4340629006783</v>
      </c>
      <c r="F97" s="120">
        <v>7724.4697835655697</v>
      </c>
      <c r="G97" s="108">
        <v>7633.6446938236577</v>
      </c>
      <c r="J97" s="399"/>
      <c r="K97" s="399"/>
      <c r="L97" s="399"/>
      <c r="M97" s="399"/>
      <c r="N97" s="475"/>
      <c r="O97" s="475"/>
      <c r="P97" s="475"/>
      <c r="Q97" s="475"/>
    </row>
    <row r="98" spans="1:17" ht="21">
      <c r="A98" s="194"/>
      <c r="B98" s="197" t="s">
        <v>198</v>
      </c>
      <c r="C98" s="138">
        <v>17409.541880294924</v>
      </c>
      <c r="D98" s="184">
        <v>20304.059575575171</v>
      </c>
      <c r="E98" s="138">
        <v>21938.070526095195</v>
      </c>
      <c r="F98" s="184">
        <v>22391.391243977869</v>
      </c>
      <c r="G98" s="138">
        <v>23818.07261858301</v>
      </c>
      <c r="J98" s="399"/>
      <c r="K98" s="399"/>
      <c r="L98" s="399"/>
      <c r="M98" s="399"/>
      <c r="N98" s="475"/>
      <c r="O98" s="475"/>
      <c r="P98" s="475"/>
      <c r="Q98" s="475"/>
    </row>
    <row r="99" spans="1:17" s="199" customFormat="1" ht="24.75" customHeight="1">
      <c r="A99" s="194"/>
      <c r="B99" s="522"/>
      <c r="C99" s="522"/>
      <c r="D99" s="522"/>
      <c r="E99" s="522"/>
      <c r="F99" s="522"/>
      <c r="G99" s="522"/>
      <c r="I99" s="201"/>
      <c r="J99" s="456"/>
      <c r="K99" s="456"/>
      <c r="L99" s="456"/>
      <c r="M99" s="457"/>
      <c r="N99" s="475"/>
      <c r="O99" s="475"/>
      <c r="P99" s="475"/>
      <c r="Q99" s="475"/>
    </row>
    <row r="100" spans="1:17" s="199" customFormat="1" ht="10.5">
      <c r="B100" s="198"/>
      <c r="C100" s="200"/>
      <c r="D100" s="200"/>
      <c r="E100" s="200"/>
      <c r="F100" s="200"/>
      <c r="G100" s="200"/>
      <c r="I100" s="201"/>
      <c r="J100" s="456"/>
      <c r="K100" s="456"/>
      <c r="L100" s="456"/>
      <c r="M100" s="457"/>
      <c r="N100" s="475"/>
      <c r="O100" s="475"/>
      <c r="P100" s="475"/>
      <c r="Q100" s="475"/>
    </row>
    <row r="101" spans="1:17">
      <c r="J101" s="397"/>
      <c r="K101" s="397"/>
      <c r="L101" s="397"/>
      <c r="M101" s="397"/>
      <c r="N101" s="475"/>
      <c r="O101" s="475"/>
      <c r="P101" s="475"/>
      <c r="Q101" s="475"/>
    </row>
    <row r="102" spans="1:17" ht="10.5">
      <c r="A102" s="14">
        <v>5.4</v>
      </c>
      <c r="B102" s="1" t="s">
        <v>107</v>
      </c>
      <c r="C102" s="1"/>
      <c r="D102" s="1"/>
      <c r="E102" s="1"/>
      <c r="G102" s="64"/>
      <c r="J102" s="397"/>
      <c r="K102" s="397"/>
      <c r="L102" s="397"/>
      <c r="M102" s="397"/>
      <c r="N102" s="475"/>
      <c r="O102" s="475"/>
      <c r="P102" s="475"/>
      <c r="Q102" s="475"/>
    </row>
    <row r="103" spans="1:17">
      <c r="G103" s="370" t="s">
        <v>159</v>
      </c>
      <c r="J103" s="397"/>
      <c r="K103" s="397"/>
      <c r="L103" s="397"/>
      <c r="M103" s="397"/>
      <c r="N103" s="475"/>
      <c r="O103" s="475"/>
      <c r="P103" s="475"/>
      <c r="Q103" s="475"/>
    </row>
    <row r="104" spans="1:17" s="152" customFormat="1" ht="12" customHeight="1">
      <c r="B104" s="534" t="s">
        <v>0</v>
      </c>
      <c r="C104" s="529" t="s">
        <v>1</v>
      </c>
      <c r="D104" s="530"/>
      <c r="E104" s="530"/>
      <c r="F104" s="530"/>
      <c r="G104" s="530"/>
      <c r="J104" s="453"/>
      <c r="K104" s="453"/>
      <c r="L104" s="453"/>
      <c r="M104" s="453"/>
      <c r="N104" s="475"/>
      <c r="O104" s="475"/>
      <c r="P104" s="475"/>
      <c r="Q104" s="475"/>
    </row>
    <row r="105" spans="1:17" s="152" customFormat="1" ht="12" customHeight="1">
      <c r="A105" s="194"/>
      <c r="B105" s="534"/>
      <c r="C105" s="148">
        <f>'Trends file-4'!$C$6</f>
        <v>46112</v>
      </c>
      <c r="D105" s="148">
        <f>'Trends file-4'!$D$6</f>
        <v>46022</v>
      </c>
      <c r="E105" s="148">
        <f>'Trends file-4'!$E$6</f>
        <v>45930</v>
      </c>
      <c r="F105" s="148">
        <f>'Trends file-4'!$F$6</f>
        <v>45838</v>
      </c>
      <c r="G105" s="148">
        <f>'Trends file-4'!$G$6</f>
        <v>45747</v>
      </c>
      <c r="J105" s="453"/>
      <c r="K105" s="453"/>
      <c r="L105" s="453"/>
      <c r="M105" s="453"/>
      <c r="N105" s="475"/>
      <c r="O105" s="475"/>
      <c r="P105" s="475"/>
      <c r="Q105" s="475"/>
    </row>
    <row r="106" spans="1:17">
      <c r="A106" s="194"/>
      <c r="B106" s="126" t="s">
        <v>86</v>
      </c>
      <c r="C106" s="130">
        <v>40601</v>
      </c>
      <c r="D106" s="176">
        <v>40432</v>
      </c>
      <c r="E106" s="130">
        <v>39794</v>
      </c>
      <c r="F106" s="176">
        <v>39697</v>
      </c>
      <c r="G106" s="130">
        <v>38308</v>
      </c>
      <c r="J106" s="399"/>
      <c r="K106" s="399"/>
      <c r="L106" s="399"/>
      <c r="M106" s="399"/>
      <c r="N106" s="475"/>
      <c r="O106" s="475"/>
      <c r="P106" s="475"/>
      <c r="Q106" s="475"/>
    </row>
    <row r="107" spans="1:17">
      <c r="A107" s="194"/>
      <c r="B107" s="126" t="s">
        <v>153</v>
      </c>
      <c r="C107" s="108">
        <v>17909</v>
      </c>
      <c r="D107" s="120">
        <v>17189</v>
      </c>
      <c r="E107" s="108">
        <v>16501</v>
      </c>
      <c r="F107" s="120">
        <v>15907</v>
      </c>
      <c r="G107" s="108">
        <v>15996</v>
      </c>
      <c r="J107" s="399"/>
      <c r="K107" s="399"/>
      <c r="L107" s="399"/>
      <c r="M107" s="399"/>
      <c r="N107" s="475"/>
      <c r="O107" s="475"/>
      <c r="P107" s="475"/>
      <c r="Q107" s="475"/>
    </row>
    <row r="108" spans="1:17">
      <c r="A108" s="194"/>
      <c r="B108" s="126" t="s">
        <v>87</v>
      </c>
      <c r="C108" s="135">
        <v>-4470</v>
      </c>
      <c r="D108" s="150">
        <v>-1389</v>
      </c>
      <c r="E108" s="135">
        <v>-7641</v>
      </c>
      <c r="F108" s="150">
        <v>-994</v>
      </c>
      <c r="G108" s="135">
        <v>1872</v>
      </c>
      <c r="J108" s="399"/>
      <c r="K108" s="399"/>
      <c r="L108" s="399"/>
      <c r="M108" s="399"/>
      <c r="N108" s="475"/>
      <c r="O108" s="475"/>
      <c r="P108" s="475"/>
      <c r="Q108" s="475"/>
    </row>
    <row r="109" spans="1:17">
      <c r="A109" s="194"/>
      <c r="B109" s="126" t="s">
        <v>88</v>
      </c>
      <c r="C109" s="135">
        <v>-3692</v>
      </c>
      <c r="D109" s="150">
        <v>-4112</v>
      </c>
      <c r="E109" s="135">
        <v>-4376</v>
      </c>
      <c r="F109" s="150">
        <v>-2617</v>
      </c>
      <c r="G109" s="135">
        <v>-3340</v>
      </c>
      <c r="J109" s="399"/>
      <c r="K109" s="399"/>
      <c r="L109" s="399"/>
      <c r="M109" s="399"/>
      <c r="N109" s="475"/>
      <c r="O109" s="475"/>
      <c r="P109" s="475"/>
      <c r="Q109" s="475"/>
    </row>
    <row r="110" spans="1:17" ht="10.5">
      <c r="A110" s="194"/>
      <c r="B110" s="137" t="s">
        <v>9</v>
      </c>
      <c r="C110" s="138">
        <v>50348</v>
      </c>
      <c r="D110" s="184">
        <v>52120</v>
      </c>
      <c r="E110" s="138">
        <v>44278</v>
      </c>
      <c r="F110" s="184">
        <v>51993</v>
      </c>
      <c r="G110" s="138">
        <v>52836</v>
      </c>
      <c r="J110" s="399"/>
      <c r="K110" s="399"/>
      <c r="L110" s="399"/>
      <c r="M110" s="399"/>
      <c r="N110" s="475"/>
      <c r="O110" s="475"/>
      <c r="P110" s="475"/>
      <c r="Q110" s="475"/>
    </row>
    <row r="111" spans="1:17" ht="20.25" customHeight="1">
      <c r="B111" s="522"/>
      <c r="C111" s="522"/>
      <c r="D111" s="522"/>
      <c r="E111" s="522"/>
      <c r="F111" s="522"/>
      <c r="G111" s="522"/>
    </row>
  </sheetData>
  <mergeCells count="31">
    <mergeCell ref="B35:G35"/>
    <mergeCell ref="B111:G111"/>
    <mergeCell ref="C104:G104"/>
    <mergeCell ref="C88:G88"/>
    <mergeCell ref="C73:G73"/>
    <mergeCell ref="B88:B89"/>
    <mergeCell ref="B104:B105"/>
    <mergeCell ref="B73:B74"/>
    <mergeCell ref="B60:G60"/>
    <mergeCell ref="B84:G84"/>
    <mergeCell ref="B99:G99"/>
    <mergeCell ref="C63:G63"/>
    <mergeCell ref="B63:B64"/>
    <mergeCell ref="B59:G59"/>
    <mergeCell ref="B50:G50"/>
    <mergeCell ref="J9:N9"/>
    <mergeCell ref="K22:O22"/>
    <mergeCell ref="K30:O30"/>
    <mergeCell ref="C54:G54"/>
    <mergeCell ref="C40:G40"/>
    <mergeCell ref="C30:G30"/>
    <mergeCell ref="C22:G22"/>
    <mergeCell ref="C9:G9"/>
    <mergeCell ref="B19:G19"/>
    <mergeCell ref="B9:B10"/>
    <mergeCell ref="B22:B23"/>
    <mergeCell ref="B27:G27"/>
    <mergeCell ref="B51:G51"/>
    <mergeCell ref="B40:B41"/>
    <mergeCell ref="B54:B55"/>
    <mergeCell ref="B30:B31"/>
  </mergeCells>
  <phoneticPr fontId="4" type="noConversion"/>
  <hyperlinks>
    <hyperlink ref="A1" location="Cover!E6" display="INDEX" xr:uid="{00000000-0004-0000-0600-000000000000}"/>
  </hyperlinks>
  <pageMargins left="0.23" right="0.23" top="1" bottom="1" header="0.5" footer="0.5"/>
  <pageSetup paperSize="9" scale="60" fitToHeight="2" orientation="portrait" r:id="rId1"/>
  <headerFooter alignWithMargins="0">
    <oddFooter>Page &amp;P of &amp;N</oddFooter>
  </headerFooter>
  <rowBreaks count="1" manualBreakCount="1">
    <brk id="51" max="7" man="1"/>
  </rowBreaks>
  <colBreaks count="1" manualBreakCount="1">
    <brk id="8" max="1048575" man="1"/>
  </colBreaks>
  <ignoredErrors>
    <ignoredError sqref="A1:H4 A89:H89 A88:H88 A53:H55 A112:H1048576 A20:H20 B15:B18 A28:H28 B24:B26 H24:H26 A104:H104 A103:F103 A37:H37 H103 Y32:XFD34 B46:B49 H46:H49 A59 B56:B58 H56:H58 A71:H71 A86:H87 A101:H101 A93:B93 B108:B110 B106 H106:H110 H19 B63:H64 B90:B92 B105:H105 A40:H41 A39:F39 H39 A84:A85 C85:H85 A99:A100 C100:H100 C38:H38 H32:H34 C52:H52 A62:H62 C61:H61 H59 Y89:XFD96 B32:B34 B65:B67 A10:B10 H10 A9:H9 A8:F8 H8 A22:H23 A21:F21 H21 A30:H31 A29:F29 H29 A73:H74 A72:F72 H72 A27 H27 H84 H99 A111 H111 A6:H7 A5 C5:H5 A35 H35 H15:H18 Y15:XFD18 Y24:XFD26 Y46:XFD49 Y56:XFD58 Y84:XFD88 Y99:XFD110 H66 B75:B78 H75:H81 Y70:XFD81 H90:H96 B36:H36 B70:H70 B102:H102 H65 H67 Y65:XFD67 Y11:XFD13 H11:H13 B11:B13 Y42:XFD44 H42:H44 B42:B44 Y1:XFD4 Y53:XFD55 Y112:XFD1048576 Y20:XFD20 Y28:XFD28 Y37:XFD37 Y19:XFD19 Y63:XFD64 Y40:XFD41 Y39:XFD39 Y38:XFD38 Y52:XFD52 Y62:XFD62 Y61:XFD61 Y59:XFD59 Y10:XFD10 Y9:XFD9 Y8:XFD8 Y22:XFD23 Y21:XFD21 Y30:XFD31 Y29:XFD29 Y27:XFD27 Y111:XFD111 Y6:XFD7 Y5:XFD5 Y35:XFD35 Y36:XFD3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19"/>
  <sheetViews>
    <sheetView showGridLines="0" view="pageBreakPreview" zoomScaleNormal="100" zoomScaleSheetLayoutView="100" workbookViewId="0"/>
  </sheetViews>
  <sheetFormatPr defaultColWidth="9.1796875" defaultRowHeight="12.5"/>
  <cols>
    <col min="1" max="1" width="40.1796875" customWidth="1"/>
    <col min="2" max="2" width="9.1796875" style="27"/>
    <col min="3" max="7" width="11.453125" style="27" bestFit="1" customWidth="1"/>
    <col min="8" max="8" width="2" customWidth="1"/>
    <col min="10" max="13" width="11" style="401" customWidth="1"/>
    <col min="14" max="17" width="11.1796875" bestFit="1" customWidth="1"/>
    <col min="20" max="20" width="9.36328125" bestFit="1" customWidth="1"/>
  </cols>
  <sheetData>
    <row r="1" spans="1:17">
      <c r="A1" s="189" t="s">
        <v>13</v>
      </c>
      <c r="F1" s="43">
        <f>1000</f>
        <v>1000</v>
      </c>
    </row>
    <row r="3" spans="1:17">
      <c r="A3" s="20" t="s">
        <v>56</v>
      </c>
    </row>
    <row r="5" spans="1:17">
      <c r="A5" s="125" t="s">
        <v>19</v>
      </c>
      <c r="B5" s="125" t="s">
        <v>20</v>
      </c>
      <c r="C5" s="148">
        <f>'Trends file-5-SCH'!C10</f>
        <v>46112</v>
      </c>
      <c r="D5" s="148">
        <f>'Trends file-5-SCH'!D10</f>
        <v>46022</v>
      </c>
      <c r="E5" s="148">
        <f>'Trends file-5-SCH'!E10</f>
        <v>45930</v>
      </c>
      <c r="F5" s="148">
        <f>'Trends file-5-SCH'!F10</f>
        <v>45838</v>
      </c>
      <c r="G5" s="148">
        <f>'Trends file-5-SCH'!G10</f>
        <v>45747</v>
      </c>
    </row>
    <row r="6" spans="1:17">
      <c r="A6" s="20"/>
      <c r="B6" s="116"/>
      <c r="C6" s="106"/>
      <c r="D6" s="117"/>
      <c r="E6" s="106"/>
      <c r="F6" s="117"/>
      <c r="G6" s="106"/>
    </row>
    <row r="7" spans="1:17">
      <c r="A7" s="20" t="s">
        <v>48</v>
      </c>
      <c r="B7" s="418" t="s">
        <v>21</v>
      </c>
      <c r="C7" s="419">
        <v>482421.30199999997</v>
      </c>
      <c r="D7" s="420">
        <v>465918.02800000005</v>
      </c>
      <c r="E7" s="419">
        <v>449737.70899999997</v>
      </c>
      <c r="F7" s="420">
        <v>436095.837</v>
      </c>
      <c r="G7" s="419">
        <v>424461.24299999996</v>
      </c>
      <c r="I7" s="65"/>
      <c r="N7" s="481"/>
      <c r="O7" s="481"/>
      <c r="P7" s="481"/>
      <c r="Q7" s="481"/>
    </row>
    <row r="8" spans="1:17">
      <c r="A8" s="22"/>
      <c r="B8" s="421"/>
      <c r="C8" s="416"/>
      <c r="D8" s="417"/>
      <c r="E8" s="416"/>
      <c r="F8" s="417"/>
      <c r="G8" s="416"/>
      <c r="I8" s="65"/>
      <c r="N8" s="481"/>
      <c r="O8" s="481"/>
      <c r="P8" s="481"/>
      <c r="Q8" s="481"/>
    </row>
    <row r="9" spans="1:17">
      <c r="A9" s="20" t="s">
        <v>24</v>
      </c>
      <c r="B9" s="421"/>
      <c r="C9" s="416"/>
      <c r="D9" s="417"/>
      <c r="E9" s="416"/>
      <c r="F9" s="417"/>
      <c r="G9" s="416"/>
      <c r="I9" s="65"/>
      <c r="N9" s="481"/>
      <c r="O9" s="481"/>
      <c r="P9" s="481"/>
      <c r="Q9" s="481"/>
    </row>
    <row r="10" spans="1:17">
      <c r="A10" s="42" t="s">
        <v>74</v>
      </c>
      <c r="B10" s="421" t="s">
        <v>21</v>
      </c>
      <c r="C10" s="416">
        <v>373243.05999999994</v>
      </c>
      <c r="D10" s="417">
        <v>368543.35600000003</v>
      </c>
      <c r="E10" s="416">
        <v>364192.33199999994</v>
      </c>
      <c r="F10" s="417">
        <v>362796.08999999997</v>
      </c>
      <c r="G10" s="416">
        <v>361593.12399999995</v>
      </c>
      <c r="I10" s="65"/>
      <c r="N10" s="481"/>
      <c r="O10" s="481"/>
      <c r="P10" s="481"/>
      <c r="Q10" s="481"/>
    </row>
    <row r="11" spans="1:17">
      <c r="A11" s="42" t="s">
        <v>38</v>
      </c>
      <c r="B11" s="421" t="s">
        <v>21</v>
      </c>
      <c r="C11" s="416">
        <v>4699.7039999999406</v>
      </c>
      <c r="D11" s="417">
        <v>4351.0240000000595</v>
      </c>
      <c r="E11" s="416">
        <v>1396.242</v>
      </c>
      <c r="F11" s="417">
        <v>1202.9659999999999</v>
      </c>
      <c r="G11" s="416">
        <v>5005.5699999999406</v>
      </c>
      <c r="I11" s="65"/>
      <c r="N11" s="481"/>
      <c r="O11" s="481"/>
      <c r="P11" s="481"/>
      <c r="Q11" s="481"/>
    </row>
    <row r="12" spans="1:17" ht="20">
      <c r="A12" s="89" t="s">
        <v>282</v>
      </c>
      <c r="B12" s="415" t="s">
        <v>21</v>
      </c>
      <c r="C12" s="416">
        <v>28957.611999999906</v>
      </c>
      <c r="D12" s="417">
        <v>28143.302000000025</v>
      </c>
      <c r="E12" s="416">
        <v>27523.285000000033</v>
      </c>
      <c r="F12" s="417">
        <v>26569.578999999911</v>
      </c>
      <c r="G12" s="416">
        <v>25881.886999999988</v>
      </c>
      <c r="I12" s="65"/>
      <c r="N12" s="481"/>
      <c r="O12" s="481"/>
      <c r="P12" s="481"/>
      <c r="Q12" s="481"/>
    </row>
    <row r="13" spans="1:17" ht="20">
      <c r="A13" s="89" t="s">
        <v>283</v>
      </c>
      <c r="B13" s="415" t="s">
        <v>21</v>
      </c>
      <c r="C13" s="416">
        <v>105952.223</v>
      </c>
      <c r="D13" s="417">
        <v>95095.721000000005</v>
      </c>
      <c r="E13" s="416">
        <v>83850.200999999986</v>
      </c>
      <c r="F13" s="417">
        <v>71239.413</v>
      </c>
      <c r="G13" s="416">
        <v>60699.898000000001</v>
      </c>
      <c r="I13" s="65"/>
      <c r="N13" s="481"/>
      <c r="O13" s="481"/>
      <c r="P13" s="481"/>
      <c r="Q13" s="481"/>
    </row>
    <row r="14" spans="1:17" ht="12.75" customHeight="1">
      <c r="A14" s="89" t="s">
        <v>39</v>
      </c>
      <c r="B14" s="421" t="s">
        <v>22</v>
      </c>
      <c r="C14" s="424">
        <v>2.4253394095409359E-2</v>
      </c>
      <c r="D14" s="425">
        <v>2.5802567814370358E-2</v>
      </c>
      <c r="E14" s="424">
        <v>2.8792908392908378E-2</v>
      </c>
      <c r="F14" s="425">
        <v>2.6784196795037855E-2</v>
      </c>
      <c r="G14" s="424">
        <v>2.3096849436003954E-2</v>
      </c>
      <c r="I14" s="65"/>
      <c r="J14" s="408"/>
      <c r="K14" s="408"/>
      <c r="L14" s="408"/>
      <c r="M14" s="408"/>
      <c r="N14" s="481"/>
      <c r="O14" s="481"/>
      <c r="P14" s="481"/>
      <c r="Q14" s="481"/>
    </row>
    <row r="15" spans="1:17" ht="8.25" customHeight="1">
      <c r="A15" s="89"/>
      <c r="B15" s="421"/>
      <c r="C15" s="424"/>
      <c r="D15" s="425"/>
      <c r="E15" s="424"/>
      <c r="F15" s="425"/>
      <c r="G15" s="424"/>
      <c r="I15" s="65"/>
      <c r="J15" s="408"/>
      <c r="K15" s="408"/>
      <c r="L15" s="408"/>
      <c r="M15" s="408"/>
      <c r="N15" s="481"/>
      <c r="O15" s="481"/>
      <c r="P15" s="481"/>
      <c r="Q15" s="481"/>
    </row>
    <row r="16" spans="1:17">
      <c r="A16" s="31" t="s">
        <v>70</v>
      </c>
      <c r="B16" s="426" t="s">
        <v>31</v>
      </c>
      <c r="C16" s="427">
        <v>257.19403872675633</v>
      </c>
      <c r="D16" s="428">
        <v>258.62704108091441</v>
      </c>
      <c r="E16" s="427">
        <v>255.71479647994886</v>
      </c>
      <c r="F16" s="428">
        <v>250.25512779106091</v>
      </c>
      <c r="G16" s="427">
        <v>245.00939536704982</v>
      </c>
      <c r="I16" s="65"/>
      <c r="N16" s="481"/>
      <c r="O16" s="481"/>
      <c r="P16" s="481"/>
      <c r="Q16" s="481"/>
    </row>
    <row r="17" spans="1:17">
      <c r="A17" s="31" t="s">
        <v>70</v>
      </c>
      <c r="B17" s="426" t="s">
        <v>100</v>
      </c>
      <c r="C17" s="429">
        <v>2.8040177176898839</v>
      </c>
      <c r="D17" s="430">
        <v>2.9049594740721409</v>
      </c>
      <c r="E17" s="429">
        <v>2.9297015033370033</v>
      </c>
      <c r="F17" s="430">
        <v>2.9296332067975568</v>
      </c>
      <c r="G17" s="429">
        <v>2.8368245306099942</v>
      </c>
      <c r="I17" s="65"/>
      <c r="N17" s="481"/>
      <c r="O17" s="481"/>
      <c r="P17" s="481"/>
      <c r="Q17" s="481"/>
    </row>
    <row r="18" spans="1:17" ht="13">
      <c r="A18" s="88" t="s">
        <v>321</v>
      </c>
      <c r="B18" s="426" t="s">
        <v>31</v>
      </c>
      <c r="C18" s="416">
        <v>276634.89881831204</v>
      </c>
      <c r="D18" s="417">
        <v>276280.90084454004</v>
      </c>
      <c r="E18" s="416">
        <v>272509.7935933845</v>
      </c>
      <c r="F18" s="417">
        <v>267275.78225989797</v>
      </c>
      <c r="G18" s="416">
        <v>261768.71317287613</v>
      </c>
      <c r="I18" s="484"/>
      <c r="N18" s="481"/>
      <c r="O18" s="481"/>
      <c r="P18" s="481"/>
      <c r="Q18" s="481"/>
    </row>
    <row r="19" spans="1:17" ht="4.75" customHeight="1">
      <c r="A19" s="31"/>
      <c r="B19" s="421"/>
      <c r="C19" s="427"/>
      <c r="D19" s="428"/>
      <c r="E19" s="427"/>
      <c r="F19" s="428"/>
      <c r="G19" s="427"/>
      <c r="I19" s="65"/>
      <c r="N19" s="481"/>
      <c r="O19" s="481"/>
      <c r="P19" s="481"/>
      <c r="Q19" s="481"/>
    </row>
    <row r="20" spans="1:17">
      <c r="A20" s="92" t="s">
        <v>75</v>
      </c>
      <c r="B20" s="421"/>
      <c r="C20" s="429"/>
      <c r="D20" s="430"/>
      <c r="E20" s="429"/>
      <c r="F20" s="430"/>
      <c r="G20" s="429"/>
      <c r="I20" s="65"/>
      <c r="N20" s="481"/>
      <c r="O20" s="481"/>
      <c r="P20" s="481"/>
      <c r="Q20" s="481"/>
    </row>
    <row r="21" spans="1:17">
      <c r="A21" s="93" t="s">
        <v>81</v>
      </c>
      <c r="B21" s="421" t="s">
        <v>79</v>
      </c>
      <c r="C21" s="416">
        <v>1279577.7261317</v>
      </c>
      <c r="D21" s="417">
        <v>1265645.3081607211</v>
      </c>
      <c r="E21" s="416">
        <v>1248797.8294874914</v>
      </c>
      <c r="F21" s="417">
        <v>1241763.080965417</v>
      </c>
      <c r="G21" s="416">
        <v>1253671.0758898433</v>
      </c>
      <c r="I21" s="65"/>
      <c r="N21" s="481"/>
      <c r="O21" s="481"/>
      <c r="P21" s="481"/>
      <c r="Q21" s="481"/>
    </row>
    <row r="22" spans="1:17">
      <c r="A22" s="91" t="s">
        <v>83</v>
      </c>
      <c r="B22" s="421" t="s">
        <v>80</v>
      </c>
      <c r="C22" s="416">
        <v>1150.4276840893137</v>
      </c>
      <c r="D22" s="417">
        <v>1151.6765129579173</v>
      </c>
      <c r="E22" s="416">
        <v>1145.1530690267389</v>
      </c>
      <c r="F22" s="417">
        <v>1143.437085085231</v>
      </c>
      <c r="G22" s="416">
        <v>1162.6866149296345</v>
      </c>
      <c r="I22" s="65"/>
      <c r="N22" s="481"/>
      <c r="O22" s="481"/>
      <c r="P22" s="481"/>
      <c r="Q22" s="481"/>
    </row>
    <row r="23" spans="1:17">
      <c r="A23" s="90" t="s">
        <v>76</v>
      </c>
      <c r="B23" s="421"/>
      <c r="C23" s="416"/>
      <c r="D23" s="417"/>
      <c r="E23" s="416"/>
      <c r="F23" s="417"/>
      <c r="G23" s="416"/>
      <c r="I23" s="65"/>
      <c r="N23" s="481"/>
      <c r="O23" s="481"/>
      <c r="P23" s="481"/>
      <c r="Q23" s="481"/>
    </row>
    <row r="24" spans="1:17">
      <c r="A24" s="94" t="s">
        <v>77</v>
      </c>
      <c r="B24" s="421" t="s">
        <v>21</v>
      </c>
      <c r="C24" s="416">
        <v>299123.9931670443</v>
      </c>
      <c r="D24" s="417">
        <v>294107.69016704429</v>
      </c>
      <c r="E24" s="416">
        <v>289432.55600000004</v>
      </c>
      <c r="F24" s="417">
        <v>284750.81</v>
      </c>
      <c r="G24" s="416">
        <v>281208.88799999992</v>
      </c>
      <c r="I24" s="65"/>
      <c r="N24" s="481"/>
      <c r="O24" s="481"/>
      <c r="P24" s="481"/>
      <c r="Q24" s="481"/>
    </row>
    <row r="25" spans="1:17" s="99" customFormat="1" ht="13">
      <c r="A25" s="96" t="s">
        <v>320</v>
      </c>
      <c r="B25" s="431" t="s">
        <v>21</v>
      </c>
      <c r="C25" s="432">
        <v>296755.98100000003</v>
      </c>
      <c r="D25" s="433">
        <v>290997.22200000001</v>
      </c>
      <c r="E25" s="432">
        <v>285822.67172510922</v>
      </c>
      <c r="F25" s="433">
        <v>280691.89525497821</v>
      </c>
      <c r="G25" s="432">
        <v>276783.95025497815</v>
      </c>
      <c r="I25" s="100"/>
      <c r="J25" s="401"/>
      <c r="K25" s="401"/>
      <c r="L25" s="401"/>
      <c r="M25" s="401"/>
      <c r="N25" s="481"/>
      <c r="O25" s="481"/>
      <c r="P25" s="481"/>
      <c r="Q25" s="481"/>
    </row>
    <row r="26" spans="1:17">
      <c r="A26" s="95" t="s">
        <v>78</v>
      </c>
      <c r="B26" s="421" t="s">
        <v>22</v>
      </c>
      <c r="C26" s="434">
        <v>0.80141876761765996</v>
      </c>
      <c r="D26" s="435">
        <v>0.79802738369551363</v>
      </c>
      <c r="E26" s="434">
        <v>0.79472446443490774</v>
      </c>
      <c r="F26" s="435">
        <v>0.78487838719540792</v>
      </c>
      <c r="G26" s="434">
        <v>0.77769423513705971</v>
      </c>
      <c r="I26" s="65"/>
      <c r="J26" s="408"/>
      <c r="K26" s="408"/>
      <c r="L26" s="408"/>
      <c r="M26" s="408"/>
      <c r="N26" s="481"/>
      <c r="O26" s="481"/>
      <c r="P26" s="481"/>
      <c r="Q26" s="481"/>
    </row>
    <row r="27" spans="1:17">
      <c r="A27" s="94" t="s">
        <v>287</v>
      </c>
      <c r="B27" s="446" t="s">
        <v>286</v>
      </c>
      <c r="C27" s="416">
        <v>27984.634927731222</v>
      </c>
      <c r="D27" s="417">
        <v>26055.615662065233</v>
      </c>
      <c r="E27" s="416">
        <v>24445.934176985891</v>
      </c>
      <c r="F27" s="417">
        <v>22840.301862868371</v>
      </c>
      <c r="G27" s="416">
        <v>21078.207117469152</v>
      </c>
      <c r="I27" s="65"/>
      <c r="N27" s="481"/>
      <c r="O27" s="481"/>
      <c r="P27" s="481"/>
      <c r="Q27" s="481"/>
    </row>
    <row r="28" spans="1:17">
      <c r="A28" s="94" t="s">
        <v>82</v>
      </c>
      <c r="B28" s="446" t="s">
        <v>285</v>
      </c>
      <c r="C28" s="447">
        <v>31.442170114439438</v>
      </c>
      <c r="D28" s="448">
        <v>29.773009800114846</v>
      </c>
      <c r="E28" s="447">
        <v>28.341754248135477</v>
      </c>
      <c r="F28" s="448">
        <v>26.923343574840668</v>
      </c>
      <c r="G28" s="447">
        <v>25.123988331033036</v>
      </c>
      <c r="I28" s="65"/>
      <c r="N28" s="481"/>
      <c r="O28" s="481"/>
      <c r="P28" s="481"/>
      <c r="Q28" s="481"/>
    </row>
    <row r="29" spans="1:17">
      <c r="A29" s="22"/>
      <c r="B29" s="421"/>
      <c r="C29" s="422"/>
      <c r="D29" s="423"/>
      <c r="E29" s="422"/>
      <c r="F29" s="423"/>
      <c r="G29" s="422"/>
      <c r="I29" s="65"/>
      <c r="N29" s="481"/>
      <c r="O29" s="481"/>
      <c r="P29" s="481"/>
      <c r="Q29" s="481"/>
    </row>
    <row r="30" spans="1:17">
      <c r="A30" s="20" t="s">
        <v>151</v>
      </c>
      <c r="B30" s="421"/>
      <c r="C30" s="422"/>
      <c r="D30" s="423"/>
      <c r="E30" s="422"/>
      <c r="F30" s="423"/>
      <c r="G30" s="422"/>
      <c r="I30" s="65"/>
      <c r="N30" s="481"/>
      <c r="O30" s="481"/>
      <c r="P30" s="481"/>
      <c r="Q30" s="481"/>
    </row>
    <row r="31" spans="1:17">
      <c r="A31" s="44" t="s">
        <v>125</v>
      </c>
      <c r="B31" s="421" t="s">
        <v>21</v>
      </c>
      <c r="C31" s="436">
        <v>14220.896000000001</v>
      </c>
      <c r="D31" s="437">
        <v>13086.195</v>
      </c>
      <c r="E31" s="436">
        <v>11927.625</v>
      </c>
      <c r="F31" s="437">
        <v>10976.433344273109</v>
      </c>
      <c r="G31" s="436">
        <v>10037.915342999997</v>
      </c>
      <c r="I31" s="65"/>
      <c r="N31" s="481"/>
      <c r="O31" s="481"/>
      <c r="P31" s="481"/>
      <c r="Q31" s="481"/>
    </row>
    <row r="32" spans="1:17">
      <c r="A32" s="22" t="s">
        <v>38</v>
      </c>
      <c r="B32" s="421" t="s">
        <v>21</v>
      </c>
      <c r="C32" s="436">
        <v>1134.701</v>
      </c>
      <c r="D32" s="437">
        <v>1158.57</v>
      </c>
      <c r="E32" s="436">
        <v>951.19165572689099</v>
      </c>
      <c r="F32" s="437">
        <v>938.51800127311242</v>
      </c>
      <c r="G32" s="436">
        <v>811.76899999999807</v>
      </c>
      <c r="I32" s="65"/>
      <c r="N32" s="481"/>
      <c r="O32" s="481"/>
      <c r="P32" s="481"/>
      <c r="Q32" s="481"/>
    </row>
    <row r="33" spans="1:17">
      <c r="A33" s="22" t="s">
        <v>23</v>
      </c>
      <c r="B33" s="421" t="s">
        <v>31</v>
      </c>
      <c r="C33" s="436">
        <v>527.08085542778463</v>
      </c>
      <c r="D33" s="437">
        <v>528.79294094636555</v>
      </c>
      <c r="E33" s="436">
        <v>533.92919522194381</v>
      </c>
      <c r="F33" s="437">
        <v>537.30403870869702</v>
      </c>
      <c r="G33" s="436">
        <v>543.34758605547574</v>
      </c>
      <c r="I33" s="65"/>
      <c r="N33" s="481"/>
      <c r="O33" s="481"/>
      <c r="P33" s="481"/>
      <c r="Q33" s="481"/>
    </row>
    <row r="34" spans="1:17">
      <c r="A34" s="78" t="s">
        <v>23</v>
      </c>
      <c r="B34" s="421" t="s">
        <v>100</v>
      </c>
      <c r="C34" s="438">
        <v>5.7464164589165314</v>
      </c>
      <c r="D34" s="439">
        <v>5.9395261114402249</v>
      </c>
      <c r="E34" s="438">
        <v>6.1171789331318633</v>
      </c>
      <c r="F34" s="439">
        <v>6.2899960046439674</v>
      </c>
      <c r="G34" s="438">
        <v>6.2911128712462094</v>
      </c>
      <c r="I34" s="65"/>
      <c r="N34" s="481"/>
      <c r="O34" s="481"/>
      <c r="P34" s="481"/>
      <c r="Q34" s="481"/>
    </row>
    <row r="35" spans="1:17">
      <c r="A35" s="22"/>
      <c r="B35" s="421"/>
      <c r="C35" s="416"/>
      <c r="D35" s="417"/>
      <c r="E35" s="416"/>
      <c r="F35" s="417"/>
      <c r="G35" s="416"/>
      <c r="I35" s="65"/>
      <c r="N35" s="481"/>
      <c r="O35" s="481"/>
      <c r="P35" s="481"/>
      <c r="Q35" s="481"/>
    </row>
    <row r="36" spans="1:17">
      <c r="A36" s="79" t="s">
        <v>68</v>
      </c>
      <c r="B36" s="440"/>
      <c r="C36" s="434"/>
      <c r="D36" s="435"/>
      <c r="E36" s="434"/>
      <c r="F36" s="435"/>
      <c r="G36" s="434"/>
      <c r="I36" s="65"/>
      <c r="N36" s="481"/>
      <c r="O36" s="481"/>
      <c r="P36" s="481"/>
      <c r="Q36" s="481"/>
    </row>
    <row r="37" spans="1:17">
      <c r="A37" s="31" t="s">
        <v>284</v>
      </c>
      <c r="B37" s="441" t="s">
        <v>21</v>
      </c>
      <c r="C37" s="436">
        <v>15996.824999999999</v>
      </c>
      <c r="D37" s="437">
        <v>15427.221</v>
      </c>
      <c r="E37" s="436">
        <v>15353.865</v>
      </c>
      <c r="F37" s="437">
        <v>15694.957000000009</v>
      </c>
      <c r="G37" s="436">
        <v>15898.482999999986</v>
      </c>
      <c r="I37" s="65"/>
      <c r="N37" s="481"/>
      <c r="O37" s="481"/>
      <c r="P37" s="481"/>
      <c r="Q37" s="481"/>
    </row>
    <row r="38" spans="1:17">
      <c r="A38" s="31" t="s">
        <v>69</v>
      </c>
      <c r="B38" s="441" t="s">
        <v>21</v>
      </c>
      <c r="C38" s="436">
        <v>569.60399999999811</v>
      </c>
      <c r="D38" s="437">
        <v>73.355999999999995</v>
      </c>
      <c r="E38" s="436">
        <v>-341.09200000000931</v>
      </c>
      <c r="F38" s="437">
        <v>-203.5259999999758</v>
      </c>
      <c r="G38" s="436">
        <v>75.630999999985093</v>
      </c>
      <c r="I38" s="65"/>
      <c r="N38" s="481"/>
      <c r="O38" s="481"/>
      <c r="P38" s="481"/>
      <c r="Q38" s="481"/>
    </row>
    <row r="39" spans="1:17">
      <c r="A39" s="31" t="s">
        <v>23</v>
      </c>
      <c r="B39" s="426" t="s">
        <v>31</v>
      </c>
      <c r="C39" s="436">
        <v>158.85703466808496</v>
      </c>
      <c r="D39" s="437">
        <v>163.37015979664974</v>
      </c>
      <c r="E39" s="436">
        <v>163.15362015269562</v>
      </c>
      <c r="F39" s="437">
        <v>160.72751829689562</v>
      </c>
      <c r="G39" s="436">
        <v>161.60887844035861</v>
      </c>
      <c r="I39" s="65"/>
      <c r="N39" s="481"/>
      <c r="O39" s="481"/>
      <c r="P39" s="481"/>
      <c r="Q39" s="481"/>
    </row>
    <row r="40" spans="1:17">
      <c r="A40" s="31" t="s">
        <v>70</v>
      </c>
      <c r="B40" s="426" t="s">
        <v>100</v>
      </c>
      <c r="C40" s="438">
        <v>1.7319139354634143</v>
      </c>
      <c r="D40" s="439">
        <v>1.8350118823556365</v>
      </c>
      <c r="E40" s="438">
        <v>1.8692364024922863</v>
      </c>
      <c r="F40" s="439">
        <v>1.8815705356570391</v>
      </c>
      <c r="G40" s="438">
        <v>1.8711773482692884</v>
      </c>
      <c r="I40" s="65"/>
      <c r="N40" s="481"/>
      <c r="O40" s="481"/>
      <c r="P40" s="481"/>
      <c r="Q40" s="481"/>
    </row>
    <row r="41" spans="1:17">
      <c r="A41" s="31" t="s">
        <v>39</v>
      </c>
      <c r="B41" s="426" t="s">
        <v>22</v>
      </c>
      <c r="C41" s="422">
        <v>1.9264046229303538E-2</v>
      </c>
      <c r="D41" s="423">
        <v>3.05794962041646E-2</v>
      </c>
      <c r="E41" s="422">
        <v>3.1298122451872711E-2</v>
      </c>
      <c r="F41" s="423">
        <v>2.5129594153680379E-2</v>
      </c>
      <c r="G41" s="422">
        <v>2.2555350430307469E-2</v>
      </c>
      <c r="I41" s="65"/>
      <c r="J41" s="408"/>
      <c r="K41" s="408"/>
      <c r="L41" s="408"/>
      <c r="M41" s="408"/>
      <c r="N41" s="481"/>
      <c r="O41" s="481"/>
      <c r="P41" s="481"/>
      <c r="Q41" s="481"/>
    </row>
    <row r="42" spans="1:17">
      <c r="A42" s="81"/>
      <c r="B42" s="82"/>
      <c r="C42" s="240"/>
      <c r="D42" s="241"/>
      <c r="E42" s="240"/>
      <c r="F42" s="241"/>
      <c r="G42" s="240"/>
      <c r="I42" s="65"/>
      <c r="N42" s="481"/>
      <c r="O42" s="481"/>
      <c r="P42" s="481"/>
      <c r="Q42" s="481"/>
    </row>
    <row r="43" spans="1:17" ht="12.75" customHeight="1">
      <c r="A43" s="442"/>
      <c r="B43" s="147"/>
      <c r="C43" s="147"/>
      <c r="D43" s="147"/>
      <c r="E43" s="147"/>
      <c r="F43" s="147"/>
      <c r="G43" s="147"/>
      <c r="N43" s="481"/>
      <c r="O43" s="481"/>
      <c r="P43" s="481"/>
      <c r="Q43" s="481"/>
    </row>
    <row r="44" spans="1:17">
      <c r="A44" s="369"/>
      <c r="N44" s="481"/>
      <c r="O44" s="481"/>
      <c r="P44" s="481"/>
      <c r="Q44" s="481"/>
    </row>
    <row r="45" spans="1:17">
      <c r="A45" s="28"/>
      <c r="B45" s="32"/>
      <c r="C45" s="32"/>
      <c r="D45" s="32"/>
      <c r="E45" s="32"/>
      <c r="F45" s="32"/>
      <c r="G45" s="32"/>
      <c r="N45" s="481"/>
      <c r="O45" s="481"/>
      <c r="P45" s="481"/>
      <c r="Q45" s="481"/>
    </row>
    <row r="46" spans="1:17">
      <c r="A46" s="145" t="s">
        <v>19</v>
      </c>
      <c r="B46" s="125" t="s">
        <v>20</v>
      </c>
      <c r="C46" s="148">
        <v>46112</v>
      </c>
      <c r="D46" s="148">
        <v>46022</v>
      </c>
      <c r="E46" s="148">
        <v>45930</v>
      </c>
      <c r="F46" s="148">
        <v>45838</v>
      </c>
      <c r="G46" s="148">
        <v>45747</v>
      </c>
      <c r="N46" s="481"/>
      <c r="O46" s="481"/>
      <c r="P46" s="481"/>
      <c r="Q46" s="481"/>
    </row>
    <row r="47" spans="1:17">
      <c r="A47" s="55" t="s">
        <v>24</v>
      </c>
      <c r="B47" s="140"/>
      <c r="C47" s="143"/>
      <c r="D47" s="186"/>
      <c r="E47" s="143"/>
      <c r="F47" s="186"/>
      <c r="G47" s="143"/>
      <c r="N47" s="481"/>
      <c r="O47" s="481"/>
      <c r="P47" s="481"/>
      <c r="Q47" s="481"/>
    </row>
    <row r="48" spans="1:17">
      <c r="A48" s="56" t="s">
        <v>25</v>
      </c>
      <c r="B48" s="141" t="s">
        <v>40</v>
      </c>
      <c r="C48" s="108">
        <v>7918</v>
      </c>
      <c r="D48" s="120">
        <v>7918</v>
      </c>
      <c r="E48" s="108">
        <v>7918</v>
      </c>
      <c r="F48" s="120">
        <v>7918</v>
      </c>
      <c r="G48" s="108">
        <v>7918</v>
      </c>
      <c r="I48" s="65"/>
      <c r="N48" s="481"/>
      <c r="O48" s="481"/>
      <c r="P48" s="481"/>
      <c r="Q48" s="481"/>
    </row>
    <row r="49" spans="1:17">
      <c r="A49" s="56" t="s">
        <v>41</v>
      </c>
      <c r="B49" s="141" t="s">
        <v>40</v>
      </c>
      <c r="C49" s="108">
        <v>816832</v>
      </c>
      <c r="D49" s="120">
        <v>816312</v>
      </c>
      <c r="E49" s="108">
        <v>816254</v>
      </c>
      <c r="F49" s="120">
        <v>814916</v>
      </c>
      <c r="G49" s="108">
        <v>814066</v>
      </c>
      <c r="I49" s="65"/>
      <c r="N49" s="481"/>
      <c r="O49" s="481"/>
      <c r="P49" s="481"/>
      <c r="Q49" s="481"/>
    </row>
    <row r="50" spans="1:17">
      <c r="A50" s="56" t="s">
        <v>26</v>
      </c>
      <c r="B50" s="141" t="s">
        <v>22</v>
      </c>
      <c r="C50" s="113">
        <v>0.9650823690731869</v>
      </c>
      <c r="D50" s="173">
        <v>0.96460969436642996</v>
      </c>
      <c r="E50" s="113">
        <v>0.96457862464893462</v>
      </c>
      <c r="F50" s="173">
        <v>0.96372605732694527</v>
      </c>
      <c r="G50" s="113">
        <v>0.97032435486535618</v>
      </c>
      <c r="I50" s="65"/>
      <c r="J50" s="408"/>
      <c r="K50" s="408"/>
      <c r="L50" s="408"/>
      <c r="M50" s="408"/>
      <c r="N50" s="481"/>
      <c r="O50" s="481"/>
      <c r="P50" s="481"/>
      <c r="Q50" s="481"/>
    </row>
    <row r="51" spans="1:17">
      <c r="A51" s="56" t="s">
        <v>27</v>
      </c>
      <c r="B51" s="142" t="s">
        <v>47</v>
      </c>
      <c r="C51" s="108">
        <v>532388.47460000007</v>
      </c>
      <c r="D51" s="120">
        <v>519113</v>
      </c>
      <c r="E51" s="108">
        <v>507655</v>
      </c>
      <c r="F51" s="120">
        <v>497399</v>
      </c>
      <c r="G51" s="108">
        <v>489098</v>
      </c>
      <c r="I51" s="65"/>
      <c r="N51" s="481"/>
      <c r="O51" s="481"/>
      <c r="P51" s="481"/>
      <c r="Q51" s="481"/>
    </row>
    <row r="52" spans="1:17">
      <c r="A52" s="56" t="s">
        <v>115</v>
      </c>
      <c r="B52" s="141" t="s">
        <v>40</v>
      </c>
      <c r="C52" s="108">
        <v>345912</v>
      </c>
      <c r="D52" s="120">
        <v>343486</v>
      </c>
      <c r="E52" s="108">
        <v>342339</v>
      </c>
      <c r="F52" s="120">
        <v>339860</v>
      </c>
      <c r="G52" s="108">
        <v>338029</v>
      </c>
      <c r="I52" s="65"/>
      <c r="N52" s="481"/>
      <c r="O52" s="481"/>
      <c r="P52" s="481"/>
      <c r="Q52" s="481"/>
    </row>
    <row r="53" spans="1:17">
      <c r="A53" s="56" t="s">
        <v>116</v>
      </c>
      <c r="B53" s="141" t="s">
        <v>40</v>
      </c>
      <c r="C53" s="108">
        <v>1187894</v>
      </c>
      <c r="D53" s="120">
        <v>1171148</v>
      </c>
      <c r="E53" s="108">
        <v>1154810</v>
      </c>
      <c r="F53" s="120">
        <v>1133969</v>
      </c>
      <c r="G53" s="108">
        <v>1120111</v>
      </c>
      <c r="I53" s="65"/>
      <c r="N53" s="481"/>
      <c r="O53" s="481"/>
      <c r="P53" s="481"/>
      <c r="Q53" s="481"/>
    </row>
    <row r="54" spans="1:17" ht="1.5" customHeight="1">
      <c r="A54" s="57"/>
      <c r="B54" s="141"/>
      <c r="C54" s="144">
        <v>0</v>
      </c>
      <c r="D54" s="187">
        <v>0</v>
      </c>
      <c r="E54" s="144">
        <v>0</v>
      </c>
      <c r="F54" s="187">
        <v>0</v>
      </c>
      <c r="G54" s="144">
        <v>0</v>
      </c>
      <c r="N54" s="481"/>
      <c r="O54" s="481"/>
      <c r="P54" s="481"/>
      <c r="Q54" s="481"/>
    </row>
    <row r="55" spans="1:17">
      <c r="A55" s="56" t="s">
        <v>152</v>
      </c>
      <c r="B55" s="141" t="s">
        <v>40</v>
      </c>
      <c r="C55" s="108">
        <v>1635</v>
      </c>
      <c r="D55" s="120">
        <v>1591</v>
      </c>
      <c r="E55" s="108">
        <v>1551</v>
      </c>
      <c r="F55" s="120">
        <v>1512</v>
      </c>
      <c r="G55" s="108">
        <v>1476</v>
      </c>
      <c r="I55" s="65"/>
      <c r="N55" s="481"/>
      <c r="O55" s="481"/>
      <c r="P55" s="481"/>
      <c r="Q55" s="481"/>
    </row>
    <row r="56" spans="1:17" ht="1.5" customHeight="1">
      <c r="A56" s="57"/>
      <c r="B56" s="141"/>
      <c r="C56" s="144">
        <v>0</v>
      </c>
      <c r="D56" s="187">
        <v>0</v>
      </c>
      <c r="E56" s="144">
        <v>0</v>
      </c>
      <c r="F56" s="187">
        <v>0</v>
      </c>
      <c r="G56" s="144">
        <v>0</v>
      </c>
      <c r="N56" s="481"/>
      <c r="O56" s="481"/>
      <c r="P56" s="481"/>
      <c r="Q56" s="481"/>
    </row>
    <row r="57" spans="1:17">
      <c r="A57" s="56" t="s">
        <v>117</v>
      </c>
      <c r="B57" s="142" t="s">
        <v>40</v>
      </c>
      <c r="C57" s="139">
        <v>8</v>
      </c>
      <c r="D57" s="185">
        <v>8</v>
      </c>
      <c r="E57" s="139">
        <v>8</v>
      </c>
      <c r="F57" s="185">
        <v>7</v>
      </c>
      <c r="G57" s="139">
        <v>7</v>
      </c>
      <c r="I57" s="65"/>
      <c r="N57" s="481"/>
      <c r="O57" s="481"/>
      <c r="P57" s="481"/>
      <c r="Q57" s="481"/>
    </row>
    <row r="58" spans="1:17" ht="1.5" customHeight="1">
      <c r="A58" s="57"/>
      <c r="B58" s="141"/>
      <c r="C58" s="144"/>
      <c r="D58" s="187"/>
      <c r="E58" s="144"/>
      <c r="F58" s="187"/>
      <c r="G58" s="144"/>
      <c r="N58" s="481"/>
      <c r="O58" s="481"/>
      <c r="P58" s="481"/>
      <c r="Q58" s="481"/>
    </row>
    <row r="59" spans="1:17">
      <c r="A59" s="45" t="s">
        <v>68</v>
      </c>
      <c r="B59" s="46"/>
      <c r="C59" s="108"/>
      <c r="D59" s="120"/>
      <c r="E59" s="108"/>
      <c r="F59" s="120"/>
      <c r="G59" s="108"/>
      <c r="I59" s="65"/>
      <c r="N59" s="481"/>
      <c r="O59" s="481"/>
      <c r="P59" s="481"/>
      <c r="Q59" s="481"/>
    </row>
    <row r="60" spans="1:17">
      <c r="A60" s="42" t="s">
        <v>71</v>
      </c>
      <c r="B60" s="46" t="s">
        <v>40</v>
      </c>
      <c r="C60" s="108">
        <v>640</v>
      </c>
      <c r="D60" s="120">
        <v>640</v>
      </c>
      <c r="E60" s="108">
        <v>640</v>
      </c>
      <c r="F60" s="120">
        <v>640</v>
      </c>
      <c r="G60" s="108">
        <v>639</v>
      </c>
      <c r="I60" s="65"/>
      <c r="N60" s="481"/>
      <c r="O60" s="481"/>
      <c r="P60" s="481"/>
      <c r="Q60" s="481"/>
    </row>
    <row r="61" spans="1:17">
      <c r="A61" s="83" t="s">
        <v>73</v>
      </c>
      <c r="B61" s="84" t="s">
        <v>22</v>
      </c>
      <c r="C61" s="365">
        <v>1</v>
      </c>
      <c r="D61" s="366">
        <v>1</v>
      </c>
      <c r="E61" s="365">
        <v>1</v>
      </c>
      <c r="F61" s="366">
        <v>1</v>
      </c>
      <c r="G61" s="365">
        <v>0.99843749999999998</v>
      </c>
      <c r="I61" s="65"/>
      <c r="J61" s="408"/>
      <c r="K61" s="408"/>
      <c r="L61" s="408"/>
      <c r="M61" s="408"/>
      <c r="N61" s="481"/>
      <c r="O61" s="481"/>
      <c r="P61" s="481"/>
      <c r="Q61" s="481"/>
    </row>
    <row r="62" spans="1:17">
      <c r="A62" s="44"/>
      <c r="N62" s="481"/>
      <c r="O62" s="481"/>
      <c r="P62" s="481"/>
      <c r="Q62" s="481"/>
    </row>
    <row r="63" spans="1:17">
      <c r="A63" s="20" t="s">
        <v>299</v>
      </c>
      <c r="N63" s="481"/>
      <c r="O63" s="481"/>
      <c r="P63" s="481"/>
      <c r="Q63" s="481"/>
    </row>
    <row r="64" spans="1:17">
      <c r="A64" s="44"/>
      <c r="N64" s="481"/>
      <c r="O64" s="481"/>
      <c r="P64" s="481"/>
      <c r="Q64" s="481"/>
    </row>
    <row r="65" spans="1:17">
      <c r="A65" s="145" t="s">
        <v>19</v>
      </c>
      <c r="B65" s="125" t="s">
        <v>20</v>
      </c>
      <c r="C65" s="148">
        <v>46112</v>
      </c>
      <c r="D65" s="148">
        <v>46022</v>
      </c>
      <c r="E65" s="148">
        <v>45930</v>
      </c>
      <c r="F65" s="148">
        <v>45838</v>
      </c>
      <c r="G65" s="148">
        <v>45747</v>
      </c>
      <c r="N65" s="481"/>
      <c r="O65" s="481"/>
      <c r="P65" s="481"/>
      <c r="Q65" s="481"/>
    </row>
    <row r="66" spans="1:17">
      <c r="A66" s="463" t="s">
        <v>301</v>
      </c>
      <c r="B66" s="464"/>
      <c r="C66" s="143"/>
      <c r="D66" s="186"/>
      <c r="E66" s="143"/>
      <c r="F66" s="186"/>
      <c r="G66" s="143"/>
      <c r="N66" s="481"/>
      <c r="O66" s="481"/>
      <c r="P66" s="481"/>
      <c r="Q66" s="481"/>
    </row>
    <row r="67" spans="1:17">
      <c r="A67" s="465" t="s">
        <v>302</v>
      </c>
      <c r="B67" s="46" t="s">
        <v>40</v>
      </c>
      <c r="C67" s="108">
        <v>264514</v>
      </c>
      <c r="D67" s="120">
        <v>259622</v>
      </c>
      <c r="E67" s="108">
        <v>256074</v>
      </c>
      <c r="F67" s="120">
        <v>251773</v>
      </c>
      <c r="G67" s="108">
        <v>249305</v>
      </c>
      <c r="N67" s="481"/>
      <c r="O67" s="481"/>
      <c r="P67" s="481"/>
      <c r="Q67" s="481"/>
    </row>
    <row r="68" spans="1:17">
      <c r="A68" s="466" t="s">
        <v>303</v>
      </c>
      <c r="B68" s="46" t="s">
        <v>40</v>
      </c>
      <c r="C68" s="108">
        <v>428014</v>
      </c>
      <c r="D68" s="120">
        <v>421822</v>
      </c>
      <c r="E68" s="108">
        <v>415717</v>
      </c>
      <c r="F68" s="120">
        <v>411212</v>
      </c>
      <c r="G68" s="108">
        <v>405435</v>
      </c>
      <c r="N68" s="481"/>
      <c r="O68" s="481"/>
      <c r="P68" s="481"/>
      <c r="Q68" s="481"/>
    </row>
    <row r="69" spans="1:17">
      <c r="A69" s="79" t="s">
        <v>304</v>
      </c>
      <c r="B69" s="464"/>
      <c r="C69" s="113"/>
      <c r="D69" s="173"/>
      <c r="E69" s="113"/>
      <c r="F69" s="173"/>
      <c r="G69" s="113"/>
      <c r="N69" s="481"/>
      <c r="O69" s="481"/>
      <c r="P69" s="481"/>
      <c r="Q69" s="481"/>
    </row>
    <row r="70" spans="1:17">
      <c r="A70" s="467" t="s">
        <v>305</v>
      </c>
      <c r="B70" s="46" t="s">
        <v>306</v>
      </c>
      <c r="C70" s="468">
        <v>1.6214036051711769</v>
      </c>
      <c r="D70" s="469">
        <v>1.6240944277248612</v>
      </c>
      <c r="E70" s="468">
        <v>1.6283034063408861</v>
      </c>
      <c r="F70" s="469">
        <v>1.6297801939019474</v>
      </c>
      <c r="G70" s="468">
        <v>1.6370643126947524</v>
      </c>
      <c r="N70" s="481"/>
      <c r="O70" s="481"/>
      <c r="P70" s="481"/>
      <c r="Q70" s="481"/>
    </row>
    <row r="71" spans="1:17">
      <c r="A71" s="467" t="s">
        <v>307</v>
      </c>
      <c r="B71" s="46" t="s">
        <v>306</v>
      </c>
      <c r="C71" s="468">
        <v>1.6181147311673485</v>
      </c>
      <c r="D71" s="469">
        <v>1.6247544507014045</v>
      </c>
      <c r="E71" s="468">
        <v>1.6234252598858143</v>
      </c>
      <c r="F71" s="469">
        <v>1.6332648854325127</v>
      </c>
      <c r="G71" s="468">
        <v>1.6262610055955558</v>
      </c>
      <c r="N71" s="481"/>
      <c r="O71" s="481"/>
      <c r="P71" s="481"/>
      <c r="Q71" s="481"/>
    </row>
    <row r="72" spans="1:17">
      <c r="A72" s="467" t="s">
        <v>308</v>
      </c>
      <c r="B72" s="46" t="s">
        <v>31</v>
      </c>
      <c r="C72" s="108">
        <v>66604.484979830508</v>
      </c>
      <c r="D72" s="120">
        <v>67285.118881408169</v>
      </c>
      <c r="E72" s="108">
        <v>67923.51075445865</v>
      </c>
      <c r="F72" s="120">
        <v>67036.004453648799</v>
      </c>
      <c r="G72" s="108">
        <v>68581.838683728638</v>
      </c>
      <c r="N72" s="481"/>
      <c r="O72" s="481"/>
      <c r="P72" s="481"/>
      <c r="Q72" s="481"/>
    </row>
    <row r="73" spans="1:17">
      <c r="A73" s="348" t="s">
        <v>309</v>
      </c>
      <c r="B73" s="377" t="s">
        <v>31</v>
      </c>
      <c r="C73" s="470">
        <v>41078.288445521772</v>
      </c>
      <c r="D73" s="471">
        <v>41429.314535402729</v>
      </c>
      <c r="E73" s="114">
        <v>41714.284014854435</v>
      </c>
      <c r="F73" s="471">
        <v>41131.929756217112</v>
      </c>
      <c r="G73" s="470">
        <v>41893.185351305401</v>
      </c>
      <c r="N73" s="481"/>
      <c r="O73" s="481"/>
      <c r="P73" s="481"/>
      <c r="Q73" s="481"/>
    </row>
    <row r="74" spans="1:17">
      <c r="A74" s="44"/>
      <c r="N74" s="481"/>
      <c r="O74" s="481"/>
      <c r="P74" s="481"/>
      <c r="Q74" s="481"/>
    </row>
    <row r="75" spans="1:17">
      <c r="A75" s="145" t="s">
        <v>19</v>
      </c>
      <c r="B75" s="125" t="s">
        <v>20</v>
      </c>
      <c r="C75" s="148">
        <v>46112</v>
      </c>
      <c r="D75" s="148">
        <v>46022</v>
      </c>
      <c r="E75" s="148">
        <v>45930</v>
      </c>
      <c r="F75" s="148">
        <v>45838</v>
      </c>
      <c r="G75" s="148">
        <v>45747</v>
      </c>
      <c r="N75" s="481"/>
      <c r="O75" s="481"/>
      <c r="P75" s="481"/>
      <c r="Q75" s="481"/>
    </row>
    <row r="76" spans="1:17">
      <c r="A76" s="463" t="s">
        <v>310</v>
      </c>
      <c r="B76" s="464"/>
      <c r="C76" s="143"/>
      <c r="D76" s="186"/>
      <c r="E76" s="143"/>
      <c r="F76" s="186"/>
      <c r="G76" s="143"/>
      <c r="N76" s="481"/>
      <c r="O76" s="481"/>
      <c r="P76" s="481"/>
      <c r="Q76" s="481"/>
    </row>
    <row r="77" spans="1:17">
      <c r="A77" s="465" t="s">
        <v>303</v>
      </c>
      <c r="B77" s="46" t="s">
        <v>40</v>
      </c>
      <c r="C77" s="108">
        <v>14044</v>
      </c>
      <c r="D77" s="120">
        <v>13989</v>
      </c>
      <c r="E77" s="108">
        <v>13963</v>
      </c>
      <c r="F77" s="120">
        <v>13935</v>
      </c>
      <c r="G77" s="108">
        <v>13878</v>
      </c>
      <c r="N77" s="481"/>
      <c r="O77" s="481"/>
      <c r="P77" s="481"/>
      <c r="Q77" s="481"/>
    </row>
    <row r="78" spans="1:17">
      <c r="A78" s="348" t="s">
        <v>311</v>
      </c>
      <c r="B78" s="377" t="s">
        <v>40</v>
      </c>
      <c r="C78" s="470">
        <v>16534.976418681152</v>
      </c>
      <c r="D78" s="471">
        <v>16385.231825987408</v>
      </c>
      <c r="E78" s="114">
        <v>16127.159672632819</v>
      </c>
      <c r="F78" s="471">
        <v>16361.640013946511</v>
      </c>
      <c r="G78" s="470">
        <v>15239.37719170524</v>
      </c>
      <c r="N78" s="481"/>
      <c r="O78" s="481"/>
      <c r="P78" s="481"/>
      <c r="Q78" s="481"/>
    </row>
    <row r="79" spans="1:17">
      <c r="A79" s="147"/>
      <c r="B79" s="147"/>
      <c r="C79" s="147"/>
      <c r="D79" s="147"/>
      <c r="E79" s="147"/>
      <c r="F79" s="147"/>
      <c r="G79" s="147"/>
      <c r="N79" s="481"/>
      <c r="O79" s="481"/>
      <c r="P79" s="481"/>
      <c r="Q79" s="481"/>
    </row>
    <row r="80" spans="1:17">
      <c r="A80" s="20" t="s">
        <v>234</v>
      </c>
      <c r="N80" s="481"/>
      <c r="O80" s="481"/>
      <c r="P80" s="481"/>
      <c r="Q80" s="481"/>
    </row>
    <row r="81" spans="1:17">
      <c r="F81" s="85"/>
      <c r="N81" s="481"/>
      <c r="O81" s="481"/>
      <c r="P81" s="481"/>
      <c r="Q81" s="481"/>
    </row>
    <row r="82" spans="1:17">
      <c r="A82" s="124" t="s">
        <v>19</v>
      </c>
      <c r="B82" s="373" t="s">
        <v>20</v>
      </c>
      <c r="C82" s="148">
        <v>46112</v>
      </c>
      <c r="D82" s="148">
        <v>46022</v>
      </c>
      <c r="E82" s="148">
        <v>45930</v>
      </c>
      <c r="F82" s="148">
        <v>45838</v>
      </c>
      <c r="G82" s="148">
        <v>45747</v>
      </c>
      <c r="N82" s="481"/>
      <c r="O82" s="481"/>
      <c r="P82" s="481"/>
      <c r="Q82" s="481"/>
    </row>
    <row r="83" spans="1:17">
      <c r="A83" s="45" t="s">
        <v>74</v>
      </c>
      <c r="B83" s="14" t="s">
        <v>21</v>
      </c>
      <c r="C83" s="122">
        <v>183545.15224999998</v>
      </c>
      <c r="D83" s="123">
        <v>179389.36825</v>
      </c>
      <c r="E83" s="122">
        <v>173816.04525</v>
      </c>
      <c r="F83" s="123">
        <v>169388.91384600001</v>
      </c>
      <c r="G83" s="122">
        <v>166052.520667</v>
      </c>
      <c r="I83" s="65"/>
      <c r="N83" s="481"/>
      <c r="O83" s="481"/>
      <c r="P83" s="481"/>
      <c r="Q83" s="481"/>
    </row>
    <row r="84" spans="1:17">
      <c r="A84" s="42" t="s">
        <v>38</v>
      </c>
      <c r="B84" s="46" t="s">
        <v>21</v>
      </c>
      <c r="C84" s="108">
        <v>4155.7839999999833</v>
      </c>
      <c r="D84" s="120">
        <v>5573.3229999999876</v>
      </c>
      <c r="E84" s="108">
        <v>4427.1314039999934</v>
      </c>
      <c r="F84" s="120">
        <v>3336.3931789999979</v>
      </c>
      <c r="G84" s="108">
        <v>2946.3245000000315</v>
      </c>
      <c r="I84" s="65"/>
      <c r="J84" s="404"/>
      <c r="K84" s="404"/>
      <c r="L84" s="404"/>
      <c r="M84" s="404"/>
      <c r="N84" s="481"/>
      <c r="O84" s="481"/>
      <c r="P84" s="481"/>
      <c r="Q84" s="481"/>
    </row>
    <row r="85" spans="1:17">
      <c r="A85" s="42" t="s">
        <v>39</v>
      </c>
      <c r="B85" s="46" t="s">
        <v>22</v>
      </c>
      <c r="C85" s="109">
        <v>4.3422558115174842E-2</v>
      </c>
      <c r="D85" s="164">
        <v>4.3031966013402E-2</v>
      </c>
      <c r="E85" s="109">
        <v>4.204553588726434E-2</v>
      </c>
      <c r="F85" s="164">
        <v>4.167161541368869E-2</v>
      </c>
      <c r="G85" s="109">
        <v>4.1566683144831855E-2</v>
      </c>
      <c r="I85" s="65"/>
      <c r="J85" s="404"/>
      <c r="K85" s="404"/>
      <c r="L85" s="404"/>
      <c r="M85" s="404"/>
      <c r="N85" s="481"/>
      <c r="O85" s="481"/>
      <c r="P85" s="481"/>
      <c r="Q85" s="481"/>
    </row>
    <row r="86" spans="1:17">
      <c r="A86" s="42" t="s">
        <v>70</v>
      </c>
      <c r="B86" s="46" t="s">
        <v>100</v>
      </c>
      <c r="C86" s="110">
        <v>2.4773036873299259</v>
      </c>
      <c r="D86" s="165">
        <v>2.5111414063801178</v>
      </c>
      <c r="E86" s="110">
        <v>2.4518897138957074</v>
      </c>
      <c r="F86" s="165">
        <v>2.3550051881341658</v>
      </c>
      <c r="G86" s="110">
        <v>2.2554071818611203</v>
      </c>
      <c r="I86" s="65"/>
      <c r="J86" s="404"/>
      <c r="K86" s="404"/>
      <c r="L86" s="404"/>
      <c r="M86" s="404"/>
      <c r="N86" s="481"/>
      <c r="O86" s="481"/>
      <c r="P86" s="481"/>
      <c r="Q86" s="481"/>
    </row>
    <row r="87" spans="1:17">
      <c r="A87" s="31"/>
      <c r="B87" s="97"/>
      <c r="C87" s="108"/>
      <c r="D87" s="120"/>
      <c r="E87" s="108"/>
      <c r="F87" s="120"/>
      <c r="G87" s="108"/>
      <c r="I87" s="65"/>
      <c r="N87" s="481"/>
      <c r="O87" s="481"/>
      <c r="P87" s="481"/>
      <c r="Q87" s="481"/>
    </row>
    <row r="88" spans="1:17">
      <c r="A88" s="92" t="s">
        <v>75</v>
      </c>
      <c r="B88" s="97"/>
      <c r="C88" s="112"/>
      <c r="D88" s="166"/>
      <c r="E88" s="112"/>
      <c r="F88" s="166"/>
      <c r="G88" s="112"/>
      <c r="I88" s="65"/>
      <c r="N88" s="481"/>
      <c r="O88" s="481"/>
      <c r="P88" s="481"/>
      <c r="Q88" s="481"/>
    </row>
    <row r="89" spans="1:17">
      <c r="A89" s="160" t="s">
        <v>235</v>
      </c>
      <c r="B89" s="374" t="s">
        <v>237</v>
      </c>
      <c r="C89" s="112">
        <v>563.78823716558315</v>
      </c>
      <c r="D89" s="166">
        <v>571.26353443670462</v>
      </c>
      <c r="E89" s="112">
        <v>544.22807931025613</v>
      </c>
      <c r="F89" s="166">
        <v>527.83382905327278</v>
      </c>
      <c r="G89" s="112">
        <v>508.59152293221433</v>
      </c>
      <c r="I89" s="65"/>
      <c r="J89" s="404"/>
      <c r="K89" s="404"/>
      <c r="L89" s="404"/>
      <c r="M89" s="404"/>
      <c r="N89" s="481"/>
      <c r="O89" s="481"/>
      <c r="P89" s="481"/>
      <c r="Q89" s="481"/>
    </row>
    <row r="90" spans="1:17">
      <c r="A90" s="160" t="s">
        <v>81</v>
      </c>
      <c r="B90" s="375" t="s">
        <v>79</v>
      </c>
      <c r="C90" s="161">
        <v>150184.70311299997</v>
      </c>
      <c r="D90" s="167">
        <v>152518.16907599999</v>
      </c>
      <c r="E90" s="161">
        <v>149637.795029</v>
      </c>
      <c r="F90" s="167">
        <v>148331.962486</v>
      </c>
      <c r="G90" s="161">
        <v>147860.53006700001</v>
      </c>
      <c r="I90" s="65"/>
      <c r="J90" s="404"/>
      <c r="K90" s="404"/>
      <c r="L90" s="404"/>
      <c r="M90" s="404"/>
      <c r="N90" s="481"/>
      <c r="O90" s="481"/>
      <c r="P90" s="481"/>
      <c r="Q90" s="481"/>
    </row>
    <row r="91" spans="1:17">
      <c r="A91" s="160" t="s">
        <v>236</v>
      </c>
      <c r="B91" s="375" t="s">
        <v>238</v>
      </c>
      <c r="C91" s="162">
        <v>1.0346745607980077</v>
      </c>
      <c r="D91" s="168">
        <v>1.0801595523150849</v>
      </c>
      <c r="E91" s="162">
        <v>1.0599459222143477</v>
      </c>
      <c r="F91" s="168">
        <v>1.0474456110419477</v>
      </c>
      <c r="G91" s="162">
        <v>1.0267893973964111</v>
      </c>
      <c r="I91" s="65"/>
      <c r="J91" s="404"/>
      <c r="K91" s="404"/>
      <c r="L91" s="404"/>
      <c r="M91" s="404"/>
      <c r="N91" s="481"/>
      <c r="O91" s="481"/>
      <c r="P91" s="481"/>
      <c r="Q91" s="481"/>
    </row>
    <row r="92" spans="1:17">
      <c r="A92" s="160" t="s">
        <v>83</v>
      </c>
      <c r="B92" s="375" t="s">
        <v>80</v>
      </c>
      <c r="C92" s="161">
        <v>275.62173434701174</v>
      </c>
      <c r="D92" s="167">
        <v>288.38521505051892</v>
      </c>
      <c r="E92" s="161">
        <v>291.43658087460591</v>
      </c>
      <c r="F92" s="167">
        <v>294.35336375061803</v>
      </c>
      <c r="G92" s="161">
        <v>298.51387158579087</v>
      </c>
      <c r="I92" s="65"/>
      <c r="N92" s="481"/>
      <c r="O92" s="481"/>
      <c r="P92" s="481"/>
      <c r="Q92" s="481"/>
    </row>
    <row r="93" spans="1:17">
      <c r="A93" s="31"/>
      <c r="B93" s="97"/>
      <c r="C93" s="108"/>
      <c r="D93" s="120"/>
      <c r="E93" s="108"/>
      <c r="F93" s="120"/>
      <c r="G93" s="108"/>
      <c r="I93" s="65"/>
      <c r="N93" s="481"/>
      <c r="O93" s="481"/>
      <c r="P93" s="481"/>
      <c r="Q93" s="481"/>
    </row>
    <row r="94" spans="1:17">
      <c r="A94" s="158" t="s">
        <v>76</v>
      </c>
      <c r="B94" s="98"/>
      <c r="C94" s="121"/>
      <c r="D94" s="169"/>
      <c r="E94" s="121"/>
      <c r="F94" s="169"/>
      <c r="G94" s="121"/>
      <c r="I94" s="65"/>
      <c r="N94" s="481"/>
      <c r="O94" s="481"/>
      <c r="P94" s="481"/>
      <c r="Q94" s="481"/>
    </row>
    <row r="95" spans="1:17">
      <c r="A95" s="94" t="s">
        <v>239</v>
      </c>
      <c r="B95" s="374" t="s">
        <v>237</v>
      </c>
      <c r="C95" s="108">
        <v>656.26181318271017</v>
      </c>
      <c r="D95" s="120">
        <v>632.41506627811975</v>
      </c>
      <c r="E95" s="108">
        <v>593.59435391232046</v>
      </c>
      <c r="F95" s="120">
        <v>548.03628604971038</v>
      </c>
      <c r="G95" s="108">
        <v>498.03349845189416</v>
      </c>
      <c r="I95" s="65"/>
      <c r="J95" s="404"/>
      <c r="K95" s="404"/>
      <c r="L95" s="404"/>
      <c r="M95" s="404"/>
      <c r="N95" s="481"/>
      <c r="O95" s="481"/>
      <c r="P95" s="481"/>
      <c r="Q95" s="481"/>
    </row>
    <row r="96" spans="1:17">
      <c r="A96" s="95" t="s">
        <v>77</v>
      </c>
      <c r="B96" s="375" t="s">
        <v>21</v>
      </c>
      <c r="C96" s="118">
        <v>84245.771000000008</v>
      </c>
      <c r="D96" s="170">
        <v>81832.813999999998</v>
      </c>
      <c r="E96" s="118">
        <v>78137.222999999998</v>
      </c>
      <c r="F96" s="170">
        <v>75597.361000000004</v>
      </c>
      <c r="G96" s="118">
        <v>73407.266000000003</v>
      </c>
      <c r="I96" s="65"/>
      <c r="J96" s="404"/>
      <c r="K96" s="404"/>
      <c r="L96" s="404"/>
      <c r="M96" s="404"/>
      <c r="N96" s="481"/>
      <c r="O96" s="481"/>
      <c r="P96" s="481"/>
      <c r="Q96" s="481"/>
    </row>
    <row r="97" spans="1:17" ht="13">
      <c r="A97" s="96" t="s">
        <v>90</v>
      </c>
      <c r="B97" s="376" t="s">
        <v>22</v>
      </c>
      <c r="C97" s="159">
        <v>0.45899207888232318</v>
      </c>
      <c r="D97" s="171">
        <v>0.45617426940238975</v>
      </c>
      <c r="E97" s="159">
        <v>0.44953975847060063</v>
      </c>
      <c r="F97" s="171">
        <v>0.44629462037125628</v>
      </c>
      <c r="G97" s="159">
        <v>0.44207257863438382</v>
      </c>
      <c r="H97" s="99"/>
      <c r="I97" s="65"/>
      <c r="J97" s="404"/>
      <c r="K97" s="404"/>
      <c r="L97" s="404"/>
      <c r="M97" s="404"/>
      <c r="N97" s="481"/>
      <c r="O97" s="481"/>
      <c r="P97" s="481"/>
      <c r="Q97" s="481"/>
    </row>
    <row r="98" spans="1:17">
      <c r="A98" s="94" t="s">
        <v>287</v>
      </c>
      <c r="B98" s="375" t="s">
        <v>286</v>
      </c>
      <c r="C98" s="108">
        <v>2448.9697355364488</v>
      </c>
      <c r="D98" s="120">
        <v>2226.1741129419979</v>
      </c>
      <c r="E98" s="108">
        <v>1985.9373341676896</v>
      </c>
      <c r="F98" s="120">
        <v>1753.2534754460175</v>
      </c>
      <c r="G98" s="108">
        <v>1568.9548844711408</v>
      </c>
      <c r="I98" s="65"/>
      <c r="J98" s="404"/>
      <c r="K98" s="404"/>
      <c r="L98" s="404"/>
      <c r="M98" s="404"/>
      <c r="N98" s="481"/>
      <c r="O98" s="481"/>
      <c r="P98" s="481"/>
      <c r="Q98" s="481"/>
    </row>
    <row r="99" spans="1:17">
      <c r="A99" s="94" t="s">
        <v>240</v>
      </c>
      <c r="B99" s="375" t="s">
        <v>238</v>
      </c>
      <c r="C99" s="111">
        <v>2.6308475823678954</v>
      </c>
      <c r="D99" s="119">
        <v>2.6527259574731805</v>
      </c>
      <c r="E99" s="111">
        <v>2.581967667777985</v>
      </c>
      <c r="F99" s="119">
        <v>2.4344653115503165</v>
      </c>
      <c r="G99" s="111">
        <v>2.2815617882424926</v>
      </c>
      <c r="I99" s="65"/>
      <c r="J99" s="404"/>
      <c r="K99" s="404"/>
      <c r="L99" s="404"/>
      <c r="M99" s="404"/>
      <c r="N99" s="481"/>
      <c r="O99" s="481"/>
      <c r="P99" s="481"/>
      <c r="Q99" s="481"/>
    </row>
    <row r="100" spans="1:17" s="295" customFormat="1">
      <c r="A100" s="343" t="s">
        <v>82</v>
      </c>
      <c r="B100" s="375" t="s">
        <v>285</v>
      </c>
      <c r="C100" s="162">
        <v>9.8175240103974311</v>
      </c>
      <c r="D100" s="168">
        <v>9.3379019099127749</v>
      </c>
      <c r="E100" s="162">
        <v>8.6382661042149635</v>
      </c>
      <c r="F100" s="168">
        <v>7.7882338760707688</v>
      </c>
      <c r="G100" s="162">
        <v>7.1876038921336436</v>
      </c>
      <c r="I100" s="296"/>
      <c r="J100" s="404"/>
      <c r="K100" s="404"/>
      <c r="L100" s="404"/>
      <c r="M100" s="404"/>
      <c r="N100" s="481"/>
      <c r="O100" s="481"/>
      <c r="P100" s="481"/>
      <c r="Q100" s="481"/>
    </row>
    <row r="101" spans="1:17" s="295" customFormat="1">
      <c r="A101" s="343"/>
      <c r="B101" s="46"/>
      <c r="C101" s="108"/>
      <c r="D101" s="120"/>
      <c r="E101" s="108"/>
      <c r="F101" s="120"/>
      <c r="G101" s="108"/>
      <c r="I101" s="296"/>
      <c r="J101" s="402"/>
      <c r="K101" s="402"/>
      <c r="L101" s="402"/>
      <c r="M101" s="402"/>
      <c r="N101" s="481"/>
      <c r="O101" s="481"/>
      <c r="P101" s="481"/>
      <c r="Q101" s="481"/>
    </row>
    <row r="102" spans="1:17" s="295" customFormat="1">
      <c r="A102" s="344" t="s">
        <v>241</v>
      </c>
      <c r="B102" s="46"/>
      <c r="C102" s="108"/>
      <c r="D102" s="120"/>
      <c r="E102" s="108"/>
      <c r="F102" s="120"/>
      <c r="G102" s="108"/>
      <c r="I102" s="296"/>
      <c r="J102" s="402"/>
      <c r="K102" s="402"/>
      <c r="L102" s="402"/>
      <c r="M102" s="402"/>
      <c r="N102" s="481"/>
      <c r="O102" s="481"/>
      <c r="P102" s="481"/>
      <c r="Q102" s="481"/>
    </row>
    <row r="103" spans="1:17" s="295" customFormat="1">
      <c r="A103" s="345" t="s">
        <v>242</v>
      </c>
      <c r="B103" s="374" t="s">
        <v>250</v>
      </c>
      <c r="C103" s="108">
        <v>48583.546689842304</v>
      </c>
      <c r="D103" s="120">
        <v>49000.801097814634</v>
      </c>
      <c r="E103" s="108">
        <v>45207.235513239124</v>
      </c>
      <c r="F103" s="120">
        <v>39696.540820800088</v>
      </c>
      <c r="G103" s="108">
        <v>36182.207769886889</v>
      </c>
      <c r="I103" s="296"/>
      <c r="J103" s="404"/>
      <c r="K103" s="404"/>
      <c r="L103" s="404"/>
      <c r="M103" s="404"/>
      <c r="N103" s="481"/>
      <c r="O103" s="481"/>
      <c r="P103" s="481"/>
      <c r="Q103" s="481"/>
    </row>
    <row r="104" spans="1:17" s="295" customFormat="1">
      <c r="A104" s="345" t="s">
        <v>243</v>
      </c>
      <c r="B104" s="374" t="s">
        <v>238</v>
      </c>
      <c r="C104" s="108">
        <v>306.24578768942854</v>
      </c>
      <c r="D104" s="120">
        <v>321.60806323744634</v>
      </c>
      <c r="E104" s="108">
        <v>314.91730145079674</v>
      </c>
      <c r="F104" s="120">
        <v>291.95391474925106</v>
      </c>
      <c r="G104" s="108">
        <v>271.58425885813102</v>
      </c>
      <c r="I104" s="296"/>
      <c r="J104" s="404"/>
      <c r="K104" s="404"/>
      <c r="L104" s="404"/>
      <c r="M104" s="404"/>
      <c r="N104" s="481"/>
      <c r="O104" s="481"/>
      <c r="P104" s="481"/>
      <c r="Q104" s="481"/>
    </row>
    <row r="105" spans="1:17" s="295" customFormat="1">
      <c r="A105" s="346" t="s">
        <v>244</v>
      </c>
      <c r="B105" s="374" t="s">
        <v>237</v>
      </c>
      <c r="C105" s="108">
        <v>330.64684546629758</v>
      </c>
      <c r="D105" s="120">
        <v>336.0138320925285</v>
      </c>
      <c r="E105" s="108">
        <v>311.61370381932136</v>
      </c>
      <c r="F105" s="120">
        <v>284.27261977901475</v>
      </c>
      <c r="G105" s="108">
        <v>263.0282103078888</v>
      </c>
      <c r="I105" s="296"/>
      <c r="J105" s="404"/>
      <c r="K105" s="404"/>
      <c r="L105" s="404"/>
      <c r="M105" s="404"/>
      <c r="N105" s="481"/>
      <c r="O105" s="481"/>
      <c r="P105" s="481"/>
      <c r="Q105" s="481"/>
    </row>
    <row r="106" spans="1:17" s="295" customFormat="1">
      <c r="A106" s="346" t="s">
        <v>245</v>
      </c>
      <c r="B106" s="374" t="s">
        <v>21</v>
      </c>
      <c r="C106" s="108">
        <v>54056.057999999997</v>
      </c>
      <c r="D106" s="120">
        <v>51986.251000000004</v>
      </c>
      <c r="E106" s="108">
        <v>49752.151000000005</v>
      </c>
      <c r="F106" s="120">
        <v>45829.359000000004</v>
      </c>
      <c r="G106" s="108">
        <v>44565.963000000003</v>
      </c>
      <c r="I106" s="296"/>
      <c r="J106" s="404"/>
      <c r="K106" s="404"/>
      <c r="L106" s="404"/>
      <c r="M106" s="404"/>
      <c r="N106" s="481"/>
      <c r="O106" s="481"/>
      <c r="P106" s="481"/>
      <c r="Q106" s="481"/>
    </row>
    <row r="107" spans="1:17" s="295" customFormat="1">
      <c r="A107" s="345" t="s">
        <v>246</v>
      </c>
      <c r="B107" s="374" t="s">
        <v>238</v>
      </c>
      <c r="C107" s="111">
        <v>2.0842283146450895</v>
      </c>
      <c r="D107" s="119">
        <v>2.2053671641929569</v>
      </c>
      <c r="E107" s="111">
        <v>2.1707265571045586</v>
      </c>
      <c r="F107" s="119">
        <v>2.0907238385119311</v>
      </c>
      <c r="G107" s="111">
        <v>1.9742941616376637</v>
      </c>
      <c r="I107" s="296"/>
      <c r="J107" s="404"/>
      <c r="K107" s="404"/>
      <c r="L107" s="404"/>
      <c r="M107" s="404"/>
      <c r="N107" s="481"/>
      <c r="O107" s="481"/>
      <c r="P107" s="481"/>
      <c r="Q107" s="481"/>
    </row>
    <row r="108" spans="1:17" s="295" customFormat="1">
      <c r="A108" s="344" t="s">
        <v>247</v>
      </c>
      <c r="B108" s="374"/>
      <c r="C108" s="108"/>
      <c r="D108" s="120"/>
      <c r="E108" s="108"/>
      <c r="F108" s="120"/>
      <c r="G108" s="108"/>
      <c r="I108" s="296"/>
      <c r="J108" s="402"/>
      <c r="K108" s="402"/>
      <c r="L108" s="402"/>
      <c r="M108" s="402"/>
      <c r="N108" s="481"/>
      <c r="O108" s="481"/>
      <c r="P108" s="481"/>
      <c r="Q108" s="481"/>
    </row>
    <row r="109" spans="1:17" s="295" customFormat="1">
      <c r="A109" s="343" t="s">
        <v>115</v>
      </c>
      <c r="B109" s="80" t="s">
        <v>40</v>
      </c>
      <c r="C109" s="108">
        <v>40378</v>
      </c>
      <c r="D109" s="120">
        <v>39127</v>
      </c>
      <c r="E109" s="108">
        <v>38314</v>
      </c>
      <c r="F109" s="120">
        <v>37579</v>
      </c>
      <c r="G109" s="108">
        <v>37117</v>
      </c>
      <c r="I109" s="296"/>
      <c r="J109" s="401"/>
      <c r="K109" s="401"/>
      <c r="L109" s="401"/>
      <c r="M109" s="401"/>
      <c r="N109" s="481"/>
      <c r="O109" s="481"/>
      <c r="P109" s="481"/>
      <c r="Q109" s="481"/>
    </row>
    <row r="110" spans="1:17" s="295" customFormat="1">
      <c r="A110" s="347" t="s">
        <v>248</v>
      </c>
      <c r="B110" s="80" t="s">
        <v>40</v>
      </c>
      <c r="C110" s="108">
        <v>2598</v>
      </c>
      <c r="D110" s="380">
        <v>2255</v>
      </c>
      <c r="E110" s="108">
        <v>2126</v>
      </c>
      <c r="F110" s="378">
        <v>2157</v>
      </c>
      <c r="G110" s="108">
        <v>2267</v>
      </c>
      <c r="I110" s="296"/>
      <c r="J110" s="401"/>
      <c r="K110" s="401"/>
      <c r="L110" s="401"/>
      <c r="M110" s="401"/>
      <c r="N110" s="481"/>
      <c r="O110" s="481"/>
      <c r="P110" s="481"/>
      <c r="Q110" s="481"/>
    </row>
    <row r="111" spans="1:17" s="295" customFormat="1">
      <c r="A111" s="347" t="s">
        <v>249</v>
      </c>
      <c r="B111" s="80" t="s">
        <v>40</v>
      </c>
      <c r="C111" s="114">
        <v>37780</v>
      </c>
      <c r="D111" s="381">
        <v>36872</v>
      </c>
      <c r="E111" s="114">
        <v>36188</v>
      </c>
      <c r="F111" s="379">
        <v>35422</v>
      </c>
      <c r="G111" s="114">
        <v>34850</v>
      </c>
      <c r="I111" s="296"/>
      <c r="J111" s="401"/>
      <c r="K111" s="401"/>
      <c r="L111" s="401"/>
      <c r="M111" s="401"/>
      <c r="N111" s="481"/>
      <c r="O111" s="481"/>
      <c r="P111" s="481"/>
      <c r="Q111" s="481"/>
    </row>
    <row r="112" spans="1:17" s="295" customFormat="1">
      <c r="A112" s="343" t="s">
        <v>116</v>
      </c>
      <c r="B112" s="80" t="s">
        <v>40</v>
      </c>
      <c r="C112" s="115">
        <v>156803</v>
      </c>
      <c r="D112" s="350">
        <v>148967</v>
      </c>
      <c r="E112" s="115">
        <v>143640</v>
      </c>
      <c r="F112" s="350">
        <v>139055</v>
      </c>
      <c r="G112" s="115">
        <v>136924</v>
      </c>
      <c r="I112" s="296"/>
      <c r="J112" s="401"/>
      <c r="K112" s="401"/>
      <c r="L112" s="401"/>
      <c r="M112" s="401"/>
      <c r="N112" s="481"/>
      <c r="O112" s="481"/>
      <c r="P112" s="481"/>
      <c r="Q112" s="481"/>
    </row>
    <row r="113" spans="1:22">
      <c r="A113" s="42" t="s">
        <v>322</v>
      </c>
      <c r="B113" s="349" t="s">
        <v>238</v>
      </c>
      <c r="C113" s="115">
        <v>11296.969313508438</v>
      </c>
      <c r="D113" s="350">
        <v>11416.890816623913</v>
      </c>
      <c r="E113" s="115">
        <v>11030.323046010724</v>
      </c>
      <c r="F113" s="350">
        <v>10564.545982680705</v>
      </c>
      <c r="G113" s="115">
        <v>10054.184988762547</v>
      </c>
      <c r="J113" s="404"/>
      <c r="K113" s="404"/>
      <c r="L113" s="404"/>
      <c r="M113" s="404"/>
      <c r="N113" s="481"/>
      <c r="O113" s="481"/>
      <c r="P113" s="481"/>
      <c r="Q113" s="481"/>
    </row>
    <row r="114" spans="1:22" s="99" customFormat="1" ht="13">
      <c r="A114" s="344" t="s">
        <v>255</v>
      </c>
      <c r="B114" s="349"/>
      <c r="C114" s="115"/>
      <c r="D114" s="350"/>
      <c r="E114" s="115"/>
      <c r="F114" s="350"/>
      <c r="G114" s="115"/>
      <c r="I114" s="100"/>
      <c r="J114" s="403"/>
      <c r="K114" s="403"/>
      <c r="L114" s="403"/>
      <c r="M114" s="403"/>
      <c r="N114" s="481"/>
      <c r="O114" s="481"/>
      <c r="P114" s="481"/>
      <c r="Q114" s="481"/>
    </row>
    <row r="115" spans="1:22">
      <c r="A115" s="42" t="s">
        <v>251</v>
      </c>
      <c r="B115" s="349" t="s">
        <v>40</v>
      </c>
      <c r="C115" s="115">
        <v>4512</v>
      </c>
      <c r="D115" s="350">
        <v>4381</v>
      </c>
      <c r="E115" s="115">
        <v>4310</v>
      </c>
      <c r="F115" s="350">
        <v>4260</v>
      </c>
      <c r="G115" s="115">
        <v>4253</v>
      </c>
      <c r="N115" s="481"/>
      <c r="O115" s="481"/>
      <c r="P115" s="481"/>
      <c r="Q115" s="481"/>
    </row>
    <row r="116" spans="1:22">
      <c r="A116" s="42" t="s">
        <v>252</v>
      </c>
      <c r="B116" s="349" t="s">
        <v>40</v>
      </c>
      <c r="C116" s="115">
        <v>40679.333388741128</v>
      </c>
      <c r="D116" s="350">
        <v>40947.128110020545</v>
      </c>
      <c r="E116" s="115">
        <v>40328.548781902551</v>
      </c>
      <c r="F116" s="350">
        <v>39762.655832394368</v>
      </c>
      <c r="G116" s="115">
        <v>39043.621130260988</v>
      </c>
      <c r="I116" s="65"/>
      <c r="N116" s="481"/>
      <c r="O116" s="481"/>
      <c r="P116" s="481"/>
      <c r="Q116" s="481"/>
    </row>
    <row r="117" spans="1:22" s="99" customFormat="1" ht="13">
      <c r="A117" s="42" t="s">
        <v>253</v>
      </c>
      <c r="B117" s="349" t="s">
        <v>238</v>
      </c>
      <c r="C117" s="115">
        <v>4738.0719717943912</v>
      </c>
      <c r="D117" s="350">
        <v>4878.6276257950149</v>
      </c>
      <c r="E117" s="115">
        <v>4507.1236691122513</v>
      </c>
      <c r="F117" s="350">
        <v>4294.1193493471865</v>
      </c>
      <c r="G117" s="115">
        <v>4272.5843653647798</v>
      </c>
      <c r="I117" s="100"/>
      <c r="J117" s="404"/>
      <c r="K117" s="404"/>
      <c r="L117" s="404"/>
      <c r="M117" s="404"/>
      <c r="N117" s="481"/>
      <c r="O117" s="481"/>
      <c r="P117" s="481"/>
      <c r="Q117" s="481"/>
    </row>
    <row r="118" spans="1:22" s="295" customFormat="1" ht="13">
      <c r="A118" s="348" t="s">
        <v>254</v>
      </c>
      <c r="B118" s="377" t="s">
        <v>238</v>
      </c>
      <c r="C118" s="382">
        <v>118940.29871788528</v>
      </c>
      <c r="D118" s="350">
        <v>121191.01531964059</v>
      </c>
      <c r="E118" s="115">
        <v>116400.77279587783</v>
      </c>
      <c r="F118" s="350">
        <v>109910</v>
      </c>
      <c r="G118" s="382">
        <v>103205</v>
      </c>
      <c r="I118" s="296"/>
      <c r="J118" s="404"/>
      <c r="K118" s="404"/>
      <c r="L118" s="404"/>
      <c r="M118" s="404"/>
      <c r="N118" s="481"/>
      <c r="O118" s="481"/>
      <c r="P118" s="481"/>
      <c r="Q118" s="481"/>
      <c r="T118" s="99"/>
      <c r="U118" s="99"/>
      <c r="V118" s="99"/>
    </row>
    <row r="119" spans="1:22" s="2" customFormat="1" ht="25.5" customHeight="1">
      <c r="A119" s="535"/>
      <c r="B119" s="535"/>
      <c r="C119" s="535"/>
      <c r="D119" s="535"/>
      <c r="E119" s="535"/>
      <c r="F119" s="535"/>
      <c r="G119" s="535"/>
      <c r="J119" s="397"/>
      <c r="K119" s="397"/>
      <c r="L119" s="397"/>
      <c r="M119" s="397"/>
    </row>
  </sheetData>
  <mergeCells count="1">
    <mergeCell ref="A119:G119"/>
  </mergeCells>
  <phoneticPr fontId="4" type="noConversion"/>
  <hyperlinks>
    <hyperlink ref="A1" location="Cover!E6" display="INDEX" xr:uid="{00000000-0004-0000-0700-000000000000}"/>
  </hyperlinks>
  <pageMargins left="0.23" right="0.23" top="1" bottom="1" header="0.5" footer="0.5"/>
  <pageSetup paperSize="9" scale="68" orientation="portrait" r:id="rId1"/>
  <headerFooter alignWithMargins="0">
    <oddFooter>Page &amp;P of &amp;N</oddFooter>
  </headerFooter>
  <rowBreaks count="1" manualBreakCount="1">
    <brk id="44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</vt:lpstr>
      <vt:lpstr>Trends file-1</vt:lpstr>
      <vt:lpstr>Trends file-2 </vt:lpstr>
      <vt:lpstr>Trends file-3</vt:lpstr>
      <vt:lpstr>Trends file-4</vt:lpstr>
      <vt:lpstr>Trends file-5-SCH</vt:lpstr>
      <vt:lpstr>Trends file-6-Ops</vt:lpstr>
      <vt:lpstr>Cover!Print_Area</vt:lpstr>
      <vt:lpstr>'Trends file-1'!Print_Area</vt:lpstr>
      <vt:lpstr>'Trends file-2 '!Print_Area</vt:lpstr>
      <vt:lpstr>'Trends file-3'!Print_Area</vt:lpstr>
      <vt:lpstr>'Trends file-4'!Print_Area</vt:lpstr>
      <vt:lpstr>'Trends file-5-SCH'!Print_Area</vt:lpstr>
      <vt:lpstr>'Trends file-6-Ops'!Print_Area</vt:lpstr>
    </vt:vector>
  </TitlesOfParts>
  <Company>BTVL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aaggarwal</dc:creator>
  <cp:lastModifiedBy>Bhavneesh Khurana</cp:lastModifiedBy>
  <cp:lastPrinted>2023-10-31T04:00:10Z</cp:lastPrinted>
  <dcterms:created xsi:type="dcterms:W3CDTF">2005-10-14T06:27:59Z</dcterms:created>
  <dcterms:modified xsi:type="dcterms:W3CDTF">2026-05-13T11:19:06Z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