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\\10.5.99.43\NCR-Common\cbad\2023-24\IR\Q4'FY24\Web Uploads\"/>
    </mc:Choice>
  </mc:AlternateContent>
  <bookViews>
    <workbookView xWindow="0" yWindow="0" windowWidth="20490" windowHeight="7020" tabRatio="783"/>
  </bookViews>
  <sheets>
    <sheet name="Cover" sheetId="5" r:id="rId1"/>
    <sheet name="Trends file-1" sheetId="7" r:id="rId2"/>
    <sheet name="Trends file-2 " sheetId="10" r:id="rId3"/>
    <sheet name="Trends file-3" sheetId="11" r:id="rId4"/>
    <sheet name="Trends file-4" sheetId="3" r:id="rId5"/>
    <sheet name="Trends file-5-SCH" sheetId="4" r:id="rId6"/>
    <sheet name="Trends file-6-Ops" sheetId="6" r:id="rId7"/>
  </sheets>
  <externalReferences>
    <externalReference r:id="rId8"/>
    <externalReference r:id="rId9"/>
    <externalReference r:id="rId10"/>
  </externalReferences>
  <definedNames>
    <definedName name="\p">#N/A</definedName>
    <definedName name="___6">#REF!</definedName>
    <definedName name="___8">#REF!</definedName>
    <definedName name="___BTM150">#REF!</definedName>
    <definedName name="___BTM200">#REF!</definedName>
    <definedName name="___BTM50">#REF!</definedName>
    <definedName name="___C">#REF!</definedName>
    <definedName name="___CON1">#REF!</definedName>
    <definedName name="___CON2">#REF!</definedName>
    <definedName name="___EXC1">#REF!</definedName>
    <definedName name="___EXC2">#REF!</definedName>
    <definedName name="___hom2">#REF!</definedName>
    <definedName name="___msl100">#REF!</definedName>
    <definedName name="___msl200">#REF!</definedName>
    <definedName name="___msl250">#REF!</definedName>
    <definedName name="___msl300">#REF!</definedName>
    <definedName name="___msl400">#REF!</definedName>
    <definedName name="___msl800">#REF!</definedName>
    <definedName name="___mui100">#REF!</definedName>
    <definedName name="___mui105">#REF!</definedName>
    <definedName name="___mui108">#REF!</definedName>
    <definedName name="___mui130">#REF!</definedName>
    <definedName name="___mui140">#REF!</definedName>
    <definedName name="___mui160">#REF!</definedName>
    <definedName name="___mui180">#REF!</definedName>
    <definedName name="___mui250">#REF!</definedName>
    <definedName name="___mui271">#REF!</definedName>
    <definedName name="___mui320">#REF!</definedName>
    <definedName name="___mui45">#REF!</definedName>
    <definedName name="___mui50">#REF!</definedName>
    <definedName name="___mui54">#REF!</definedName>
    <definedName name="___mui65">#REF!</definedName>
    <definedName name="___mui75">#REF!</definedName>
    <definedName name="___mui80">#REF!</definedName>
    <definedName name="___NET2">#REF!</definedName>
    <definedName name="___R">#REF!</definedName>
    <definedName name="___sat10">#REF!</definedName>
    <definedName name="___sat12">#REF!</definedName>
    <definedName name="___sat14">#REF!</definedName>
    <definedName name="___sat16">#REF!</definedName>
    <definedName name="___sat20">#REF!</definedName>
    <definedName name="___sat8">#REF!</definedName>
    <definedName name="___sua20">#REF!</definedName>
    <definedName name="___sua30">#REF!</definedName>
    <definedName name="___vbt150">#REF!</definedName>
    <definedName name="___vbt200">#REF!</definedName>
    <definedName name="___vbt210">#REF!</definedName>
    <definedName name="___vbt300">#REF!</definedName>
    <definedName name="___vbt400">#REF!</definedName>
    <definedName name="___vxm100">#REF!</definedName>
    <definedName name="___vxm300">#REF!</definedName>
    <definedName name="___vxm500">#REF!</definedName>
    <definedName name="___vxm75">#REF!</definedName>
    <definedName name="__6">#REF!</definedName>
    <definedName name="__8">#REF!</definedName>
    <definedName name="__BTM150">#REF!</definedName>
    <definedName name="__BTM200">#REF!</definedName>
    <definedName name="__BTM50">#REF!</definedName>
    <definedName name="__C">#REF!</definedName>
    <definedName name="__CON1">#REF!</definedName>
    <definedName name="__CON2">#REF!</definedName>
    <definedName name="__EXC1">#REF!</definedName>
    <definedName name="__EXC2">#REF!</definedName>
    <definedName name="__hom2">#REF!</definedName>
    <definedName name="__msl100">#REF!</definedName>
    <definedName name="__msl200">#REF!</definedName>
    <definedName name="__msl250">#REF!</definedName>
    <definedName name="__msl300">#REF!</definedName>
    <definedName name="__msl400">#REF!</definedName>
    <definedName name="__msl800">#REF!</definedName>
    <definedName name="__mui100">#REF!</definedName>
    <definedName name="__mui105">#REF!</definedName>
    <definedName name="__mui108">#REF!</definedName>
    <definedName name="__mui130">#REF!</definedName>
    <definedName name="__mui140">#REF!</definedName>
    <definedName name="__mui160">#REF!</definedName>
    <definedName name="__mui180">#REF!</definedName>
    <definedName name="__mui250">#REF!</definedName>
    <definedName name="__mui271">#REF!</definedName>
    <definedName name="__mui320">#REF!</definedName>
    <definedName name="__mui45">#REF!</definedName>
    <definedName name="__mui50">#REF!</definedName>
    <definedName name="__mui54">#REF!</definedName>
    <definedName name="__mui65">#REF!</definedName>
    <definedName name="__mui75">#REF!</definedName>
    <definedName name="__mui80">#REF!</definedName>
    <definedName name="__NET2">#REF!</definedName>
    <definedName name="__R">#REF!</definedName>
    <definedName name="__sat10">#REF!</definedName>
    <definedName name="__sat12">#REF!</definedName>
    <definedName name="__sat14">#REF!</definedName>
    <definedName name="__sat16">#REF!</definedName>
    <definedName name="__sat20">#REF!</definedName>
    <definedName name="__sat8">#REF!</definedName>
    <definedName name="__sua20">#REF!</definedName>
    <definedName name="__sua30">#REF!</definedName>
    <definedName name="__vbt150">#REF!</definedName>
    <definedName name="__vbt200">#REF!</definedName>
    <definedName name="__vbt210">#REF!</definedName>
    <definedName name="__vbt300">#REF!</definedName>
    <definedName name="__vbt400">#REF!</definedName>
    <definedName name="__vxm100">#REF!</definedName>
    <definedName name="__vxm300">#REF!</definedName>
    <definedName name="__vxm500">#REF!</definedName>
    <definedName name="__vxm75">#REF!</definedName>
    <definedName name="_1">#REF!</definedName>
    <definedName name="_2">#REF!</definedName>
    <definedName name="_6">#REF!</definedName>
    <definedName name="_8">#REF!</definedName>
    <definedName name="_BTM150">#REF!</definedName>
    <definedName name="_BTM200">#REF!</definedName>
    <definedName name="_BTM50">#REF!</definedName>
    <definedName name="_C">#REF!</definedName>
    <definedName name="_CON1">#REF!</definedName>
    <definedName name="_CON2">#REF!</definedName>
    <definedName name="_EXC1">#REF!</definedName>
    <definedName name="_EXC2">#REF!</definedName>
    <definedName name="_Fill" hidden="1">#REF!</definedName>
    <definedName name="_hom2">#REF!</definedName>
    <definedName name="_msl100">#REF!</definedName>
    <definedName name="_msl200">#REF!</definedName>
    <definedName name="_msl250">#REF!</definedName>
    <definedName name="_msl300">#REF!</definedName>
    <definedName name="_msl400">#REF!</definedName>
    <definedName name="_msl800">#REF!</definedName>
    <definedName name="_mui100">#REF!</definedName>
    <definedName name="_mui105">#REF!</definedName>
    <definedName name="_mui108">#REF!</definedName>
    <definedName name="_mui130">#REF!</definedName>
    <definedName name="_mui140">#REF!</definedName>
    <definedName name="_mui160">#REF!</definedName>
    <definedName name="_mui180">#REF!</definedName>
    <definedName name="_mui250">#REF!</definedName>
    <definedName name="_mui271">#REF!</definedName>
    <definedName name="_mui320">#REF!</definedName>
    <definedName name="_mui45">#REF!</definedName>
    <definedName name="_mui50">#REF!</definedName>
    <definedName name="_mui54">#REF!</definedName>
    <definedName name="_mui65">#REF!</definedName>
    <definedName name="_mui75">#REF!</definedName>
    <definedName name="_mui80">#REF!</definedName>
    <definedName name="_NET2">#REF!</definedName>
    <definedName name="_Order1" hidden="1">255</definedName>
    <definedName name="_Order2" hidden="1">255</definedName>
    <definedName name="_R">#REF!</definedName>
    <definedName name="_sat10">#REF!</definedName>
    <definedName name="_sat12">#REF!</definedName>
    <definedName name="_sat14">#REF!</definedName>
    <definedName name="_sat16">#REF!</definedName>
    <definedName name="_sat20">#REF!</definedName>
    <definedName name="_sat8">#REF!</definedName>
    <definedName name="_Sort" hidden="1">#REF!</definedName>
    <definedName name="_sua20">#REF!</definedName>
    <definedName name="_sua30">#REF!</definedName>
    <definedName name="_vbt150">#REF!</definedName>
    <definedName name="_vbt200">#REF!</definedName>
    <definedName name="_vbt210">#REF!</definedName>
    <definedName name="_vbt300">#REF!</definedName>
    <definedName name="_vbt400">#REF!</definedName>
    <definedName name="_vxm100">#REF!</definedName>
    <definedName name="_vxm300">#REF!</definedName>
    <definedName name="_vxm500">#REF!</definedName>
    <definedName name="_vxm75">#REF!</definedName>
    <definedName name="A" localSheetId="1">'[1]Sch. 1'!$Q$25</definedName>
    <definedName name="A" localSheetId="2">'[1]Sch. 1'!$Q$25</definedName>
    <definedName name="A" localSheetId="3">'[1]Sch. 1'!$Q$25</definedName>
    <definedName name="A">#REF!</definedName>
    <definedName name="a277Print_Titles">#REF!</definedName>
    <definedName name="aaa" localSheetId="1" hidden="1">{#N/A,#N/A,FALSE,"Staffnos &amp; cost"}</definedName>
    <definedName name="aaa" localSheetId="2" hidden="1">{#N/A,#N/A,FALSE,"Staffnos &amp; cost"}</definedName>
    <definedName name="aaa" localSheetId="3" hidden="1">{#N/A,#N/A,FALSE,"Staffnos &amp; cost"}</definedName>
    <definedName name="aaa" localSheetId="4" hidden="1">{#N/A,#N/A,FALSE,"Staffnos &amp; cost"}</definedName>
    <definedName name="aaa" localSheetId="5" hidden="1">{#N/A,#N/A,FALSE,"Staffnos &amp; cost"}</definedName>
    <definedName name="aaa" localSheetId="6" hidden="1">{#N/A,#N/A,FALSE,"Staffnos &amp; cost"}</definedName>
    <definedName name="aaa" hidden="1">{#N/A,#N/A,FALSE,"Staffnos &amp; cost"}</definedName>
    <definedName name="ab">#REF!</definedName>
    <definedName name="abc">#REF!</definedName>
    <definedName name="AccessDatabase" hidden="1">"D:\Compensation\comp data 2001.xls"</definedName>
    <definedName name="aho">#REF!</definedName>
    <definedName name="aircompressor">#REF!</definedName>
    <definedName name="ASP">#REF!</definedName>
    <definedName name="b">#REF!</definedName>
    <definedName name="B_VND">0.05</definedName>
    <definedName name="B_YEN">0.1</definedName>
    <definedName name="Bang_cly">#REF!</definedName>
    <definedName name="Bang_CVC">#REF!</definedName>
    <definedName name="bang_gia">#REF!</definedName>
    <definedName name="Bang_travl">#REF!</definedName>
    <definedName name="bb" localSheetId="1" hidden="1">{#N/A,#N/A,FALSE,"Staffnos &amp; cost"}</definedName>
    <definedName name="bb" localSheetId="2" hidden="1">{#N/A,#N/A,FALSE,"Staffnos &amp; cost"}</definedName>
    <definedName name="bb" localSheetId="3" hidden="1">{#N/A,#N/A,FALSE,"Staffnos &amp; cost"}</definedName>
    <definedName name="bb" localSheetId="4" hidden="1">{#N/A,#N/A,FALSE,"Staffnos &amp; cost"}</definedName>
    <definedName name="bb" localSheetId="5" hidden="1">{#N/A,#N/A,FALSE,"Staffnos &amp; cost"}</definedName>
    <definedName name="bb" localSheetId="6" hidden="1">{#N/A,#N/A,FALSE,"Staffnos &amp; cost"}</definedName>
    <definedName name="bb" hidden="1">{#N/A,#N/A,FALSE,"Staffnos &amp; cost"}</definedName>
    <definedName name="bentonite">#REF!</definedName>
    <definedName name="BF1_">#REF!</definedName>
    <definedName name="BF2_">#REF!</definedName>
    <definedName name="BF3_">#REF!</definedName>
    <definedName name="BFBS">#REF!</definedName>
    <definedName name="BFES">#REF!</definedName>
    <definedName name="BFS">#REF!</definedName>
    <definedName name="Book2">#REF!</definedName>
    <definedName name="BOQ">#REF!</definedName>
    <definedName name="BT">#REF!</definedName>
    <definedName name="btcocnhoi">#REF!</definedName>
    <definedName name="BVCISUMMARY">#REF!</definedName>
    <definedName name="C.1.1..Phat_tuyen">#REF!</definedName>
    <definedName name="C.1.10..VC_Thu_cong_CG">#REF!</definedName>
    <definedName name="C.1.2..Chat_cay_thu_cong">#REF!</definedName>
    <definedName name="C.1.3..Chat_cay_may">#REF!</definedName>
    <definedName name="C.1.4..Dao_goc_cay">#REF!</definedName>
    <definedName name="C.1.5..Lam_duong_tam">#REF!</definedName>
    <definedName name="C.1.6..Lam_cau_tam">#REF!</definedName>
    <definedName name="C.1.7..Rai_da_chong_lun">#REF!</definedName>
    <definedName name="C.1.8..Lam_kho_tam">#REF!</definedName>
    <definedName name="C.1.8..San_mat_bang">#REF!</definedName>
    <definedName name="C.2.1..VC_Thu_cong">#REF!</definedName>
    <definedName name="C.2.2..VC_T_cong_CG">#REF!</definedName>
    <definedName name="C.2.3..Boc_do">#REF!</definedName>
    <definedName name="C.3.1..Dao_dat_mong_cot">#REF!</definedName>
    <definedName name="C.3.2..Dao_dat_de_dap">#REF!</definedName>
    <definedName name="C.3.3..Dap_dat_mong">#REF!</definedName>
    <definedName name="C.3.4..Dao_dap_TDia">#REF!</definedName>
    <definedName name="C.3.5..Dap_bo_bao">#REF!</definedName>
    <definedName name="C.3.6..Bom_tat_nuoc">#REF!</definedName>
    <definedName name="C.3.7..Dao_bun">#REF!</definedName>
    <definedName name="C.3.8..Dap_cat_CT">#REF!</definedName>
    <definedName name="C.3.9..Dao_pha_da">#REF!</definedName>
    <definedName name="C.4.1.Cot_thep">#REF!</definedName>
    <definedName name="C.4.2..Van_khuon">#REF!</definedName>
    <definedName name="C.4.3..Be_tong">#REF!</definedName>
    <definedName name="C.4.4..Lap_BT_D.San">#REF!</definedName>
    <definedName name="C.4.5..Xay_da_hoc">#REF!</definedName>
    <definedName name="C.4.6..Dong_coc">#REF!</definedName>
    <definedName name="C.4.7..Quet_Bi_tum">#REF!</definedName>
    <definedName name="C.5.1..Lap_cot_thep">#REF!</definedName>
    <definedName name="C.5.2..Lap_cot_BT">#REF!</definedName>
    <definedName name="C.5.3..Lap_dat_xa">#REF!</definedName>
    <definedName name="C.5.4..Lap_tiep_dia">#REF!</definedName>
    <definedName name="C.5.5..Son_sat_thep">#REF!</definedName>
    <definedName name="C.6.1..Lap_su_dung">#REF!</definedName>
    <definedName name="C.6.2..Lap_su_CS">#REF!</definedName>
    <definedName name="C.6.3..Su_chuoi_do">#REF!</definedName>
    <definedName name="C.6.4..Su_chuoi_neo">#REF!</definedName>
    <definedName name="C.6.5..Lap_phu_kien">#REF!</definedName>
    <definedName name="C.6.6..Ep_noi_day">#REF!</definedName>
    <definedName name="C.6.7..KD_vuot_CN">#REF!</definedName>
    <definedName name="C.6.8..Rai_cang_day">#REF!</definedName>
    <definedName name="C.6.9..Cap_quang">#REF!</definedName>
    <definedName name="C_VND">0.03</definedName>
    <definedName name="C_YEN">0.1</definedName>
    <definedName name="cfk">#REF!</definedName>
    <definedName name="chiyoko">#REF!</definedName>
    <definedName name="chung">66</definedName>
    <definedName name="Co">#REF!</definedName>
    <definedName name="COAT">#REF!</definedName>
    <definedName name="COMMON">#REF!</definedName>
    <definedName name="CON_EQP_COS">#REF!</definedName>
    <definedName name="CONC25">#REF!</definedName>
    <definedName name="CONC30">#REF!</definedName>
    <definedName name="CONCS25">#REF!</definedName>
    <definedName name="CONCS30">#REF!</definedName>
    <definedName name="Cong_HM_DTCT">#REF!</definedName>
    <definedName name="Cong_M_DTCT">#REF!</definedName>
    <definedName name="Cong_NC_DTCT">#REF!</definedName>
    <definedName name="Cong_VL_DTCT">#REF!</definedName>
    <definedName name="cot7.5">#REF!</definedName>
    <definedName name="cot8.5">#REF!</definedName>
    <definedName name="COVER">#REF!</definedName>
    <definedName name="cpc">#REF!</definedName>
    <definedName name="CRITINST">#REF!</definedName>
    <definedName name="CRITPURC">#REF!</definedName>
    <definedName name="CS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_LY">#REF!</definedName>
    <definedName name="cuoc_vc">#REF!</definedName>
    <definedName name="cx">#REF!</definedName>
    <definedName name="dam">78000</definedName>
    <definedName name="data">#REF!</definedName>
    <definedName name="ddd" localSheetId="1">'[1]Sch. 1'!#REF!</definedName>
    <definedName name="ddd" localSheetId="2">'[1]Sch. 1'!#REF!</definedName>
    <definedName name="ddd" localSheetId="3">'[1]Sch. 1'!#REF!</definedName>
    <definedName name="ddd">'[2]Pub Rts 1.5 Standalone'!#REF!</definedName>
    <definedName name="den_bu">#REF!</definedName>
    <definedName name="denbu">#REF!</definedName>
    <definedName name="df">#REF!</definedName>
    <definedName name="DGCTI592">#REF!</definedName>
    <definedName name="dhom">#REF!</definedName>
    <definedName name="DIS">#REF!</definedName>
    <definedName name="DSUMDATA">#REF!</definedName>
    <definedName name="duoi">#REF!</definedName>
    <definedName name="DutoanDongmo">#REF!</definedName>
    <definedName name="dw">#REF!</definedName>
    <definedName name="e">#REF!</definedName>
    <definedName name="EF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X">#REF!</definedName>
    <definedName name="EXC">#REF!</definedName>
    <definedName name="EXCH">#REF!</definedName>
    <definedName name="_xlnm.Extract">#REF!</definedName>
    <definedName name="FAXNO">#REF!</definedName>
    <definedName name="FC5_total">#REF!</definedName>
    <definedName name="FC6_total">#REF!</definedName>
    <definedName name="ghip">#REF!</definedName>
    <definedName name="gia">#REF!</definedName>
    <definedName name="gia_tien">#REF!</definedName>
    <definedName name="gia_tien_BTN">#REF!</definedName>
    <definedName name="gt">#REF!</definedName>
    <definedName name="HF">#REF!</definedName>
    <definedName name="HHcat">#REF!</definedName>
    <definedName name="HHda">#REF!</definedName>
    <definedName name="HHxm">#REF!</definedName>
    <definedName name="hien">#REF!</definedName>
    <definedName name="hoc">55000</definedName>
    <definedName name="HOME_MANP">#REF!</definedName>
    <definedName name="HOMEOFFICE_COST">#REF!</definedName>
    <definedName name="hßm4">#REF!</definedName>
    <definedName name="HTML_CodePage" hidden="1">950</definedName>
    <definedName name="HTML_Control" localSheetId="1" hidden="1">{"'Sheet1'!$L$16"}</definedName>
    <definedName name="HTML_Control" localSheetId="2" hidden="1">{"'Sheet1'!$L$16"}</definedName>
    <definedName name="HTML_Control" localSheetId="3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1" hidden="1">{"'Sheet1'!$L$16"}</definedName>
    <definedName name="huy" localSheetId="2" hidden="1">{"'Sheet1'!$L$16"}</definedName>
    <definedName name="huy" localSheetId="3" hidden="1">{"'Sheet1'!$L$16"}</definedName>
    <definedName name="huy" hidden="1">{"'Sheet1'!$L$16"}</definedName>
    <definedName name="I" localSheetId="1">'[1]Sch. 1'!$Q$25</definedName>
    <definedName name="I" localSheetId="2">'[1]Sch. 1'!$Q$25</definedName>
    <definedName name="I" localSheetId="3">'[1]Sch. 1'!$Q$25</definedName>
    <definedName name="I">#REF!</definedName>
    <definedName name="IDLAB_COST">#REF!</definedName>
    <definedName name="in">#REF!</definedName>
    <definedName name="INDMANP">#REF!</definedName>
    <definedName name="kaori">#REF!</definedName>
    <definedName name="kazuyo">#REF!</definedName>
    <definedName name="kcong">#REF!</definedName>
    <definedName name="khac">2</definedName>
    <definedName name="Kiem_tra_trung_ten">#REF!</definedName>
    <definedName name="lan">#REF!</definedName>
    <definedName name="LC5_total">#REF!</definedName>
    <definedName name="LC6_total">#REF!</definedName>
    <definedName name="LG">#REF!</definedName>
    <definedName name="MAJ_CON_EQP">#REF!</definedName>
    <definedName name="masaru">#REF!</definedName>
    <definedName name="may">#REF!</definedName>
    <definedName name="mayumi">#REF!</definedName>
    <definedName name="mbangtai10">#REF!</definedName>
    <definedName name="mbangtai100">#REF!</definedName>
    <definedName name="mbangtai15">#REF!</definedName>
    <definedName name="mbangtai150">#REF!</definedName>
    <definedName name="mbangtai25">#REF!</definedName>
    <definedName name="mbombtth50">#REF!</definedName>
    <definedName name="mbombtth60">#REF!</definedName>
    <definedName name="mbomdien0.55">#REF!</definedName>
    <definedName name="mbomdien0.75">#REF!</definedName>
    <definedName name="mbomdien1.1">#REF!</definedName>
    <definedName name="mbomdien1.5">#REF!</definedName>
    <definedName name="mbomdien10">#REF!</definedName>
    <definedName name="mbomdien113">#REF!</definedName>
    <definedName name="mbomdien14">#REF!</definedName>
    <definedName name="mbomdien2">#REF!</definedName>
    <definedName name="mbomdien2.8">#REF!</definedName>
    <definedName name="mbomdien20">#REF!</definedName>
    <definedName name="mbomdien22">#REF!</definedName>
    <definedName name="mbomdien28">#REF!</definedName>
    <definedName name="mbomdien30">#REF!</definedName>
    <definedName name="mbomdien4">#REF!</definedName>
    <definedName name="mbomdien4.5">#REF!</definedName>
    <definedName name="mbomdien40">#REF!</definedName>
    <definedName name="mbomdien50">#REF!</definedName>
    <definedName name="mbomdien55">#REF!</definedName>
    <definedName name="mbomdien7">#REF!</definedName>
    <definedName name="mbomdien75">#REF!</definedName>
    <definedName name="mbomth10">#REF!</definedName>
    <definedName name="mbomth100">#REF!</definedName>
    <definedName name="mbomth15">#REF!</definedName>
    <definedName name="mbomth150">#REF!</definedName>
    <definedName name="mbomth20">#REF!</definedName>
    <definedName name="mbomth37">#REF!</definedName>
    <definedName name="mbomth45">#REF!</definedName>
    <definedName name="mbomth5">#REF!</definedName>
    <definedName name="mbomth5.5">#REF!</definedName>
    <definedName name="mbomth7">#REF!</definedName>
    <definedName name="mbomth7.5">#REF!</definedName>
    <definedName name="mbomth75">#REF!</definedName>
    <definedName name="mbomthxang3">#REF!</definedName>
    <definedName name="mbomthxang4">#REF!</definedName>
    <definedName name="mbomthxang6">#REF!</definedName>
    <definedName name="mbomthxang7">#REF!</definedName>
    <definedName name="mbomthxang8">#REF!</definedName>
    <definedName name="mbomvua2">#REF!</definedName>
    <definedName name="mbomvua4">#REF!</definedName>
    <definedName name="mbomvua6">#REF!</definedName>
    <definedName name="mbomvua9">#REF!</definedName>
    <definedName name="mbuacankhi1.5">#REF!</definedName>
    <definedName name="mbuadcocnoi2.5">#REF!</definedName>
    <definedName name="mbuadray1.2">#REF!</definedName>
    <definedName name="mbuadray1.8">#REF!</definedName>
    <definedName name="mbuadray2.2">#REF!</definedName>
    <definedName name="mbuadray2.5">#REF!</definedName>
    <definedName name="mbuadray3.5">#REF!</definedName>
    <definedName name="mbuarung170">#REF!</definedName>
    <definedName name="mbuarung40">#REF!</definedName>
    <definedName name="mbuarung50">#REF!</definedName>
    <definedName name="mbuarungccatth60">#REF!</definedName>
    <definedName name="mbuathbx0.6">#REF!</definedName>
    <definedName name="mbuathbx1.2">#REF!</definedName>
    <definedName name="mbuathbx1.8">#REF!</definedName>
    <definedName name="mbuathbx3.5">#REF!</definedName>
    <definedName name="mbuathbx4.5">#REF!</definedName>
    <definedName name="mc">#REF!</definedName>
    <definedName name="mcambactham1">#REF!</definedName>
    <definedName name="mcano30">#REF!</definedName>
    <definedName name="mcano75">#REF!</definedName>
    <definedName name="mcap1g10">#REF!</definedName>
    <definedName name="mcap1g16">#REF!</definedName>
    <definedName name="mcap1g25">#REF!</definedName>
    <definedName name="mcap1g9">#REF!</definedName>
    <definedName name="mcatdot2.8">#REF!</definedName>
    <definedName name="mcatong5">#REF!</definedName>
    <definedName name="mcatton15">#REF!</definedName>
    <definedName name="mcatuonthep5">#REF!</definedName>
    <definedName name="mcaulongmon10">#REF!</definedName>
    <definedName name="mcaulongmon30">#REF!</definedName>
    <definedName name="mcaulongmon60">#REF!</definedName>
    <definedName name="mcauray20">#REF!</definedName>
    <definedName name="mcauray25">#REF!</definedName>
    <definedName name="mcayxoidk108">#REF!</definedName>
    <definedName name="mcayxoidk60">#REF!</definedName>
    <definedName name="mcayxoidk80">#REF!</definedName>
    <definedName name="mccaubh10">#REF!</definedName>
    <definedName name="mccaubh16">#REF!</definedName>
    <definedName name="mccaubh25">#REF!</definedName>
    <definedName name="mccaubh3">#REF!</definedName>
    <definedName name="mccaubh4">#REF!</definedName>
    <definedName name="mccaubh40">#REF!</definedName>
    <definedName name="mccaubh5">#REF!</definedName>
    <definedName name="mccaubh6">#REF!</definedName>
    <definedName name="mccaubh65">#REF!</definedName>
    <definedName name="mccaubh7">#REF!</definedName>
    <definedName name="mccaubh8">#REF!</definedName>
    <definedName name="mccaubh90">#REF!</definedName>
    <definedName name="mccaubx10">#REF!</definedName>
    <definedName name="mccaubx100">#REF!</definedName>
    <definedName name="mccaubx16">#REF!</definedName>
    <definedName name="mccaubx25">#REF!</definedName>
    <definedName name="mccaubx28">#REF!</definedName>
    <definedName name="mccaubx40">#REF!</definedName>
    <definedName name="mccaubx5">#REF!</definedName>
    <definedName name="mccaubx50">#REF!</definedName>
    <definedName name="mccaubx63">#REF!</definedName>
    <definedName name="mccaubx7">#REF!</definedName>
    <definedName name="mccauladam60">#REF!</definedName>
    <definedName name="mccaunoi100">#REF!</definedName>
    <definedName name="mccaunoi30">#REF!</definedName>
    <definedName name="mccauthap10">#REF!</definedName>
    <definedName name="mccauthap12">#REF!</definedName>
    <definedName name="mccauthap15">#REF!</definedName>
    <definedName name="mccauthap20">#REF!</definedName>
    <definedName name="mccauthap25">#REF!</definedName>
    <definedName name="mccauthap3">#REF!</definedName>
    <definedName name="mccauthap30">#REF!</definedName>
    <definedName name="mccauthap40">#REF!</definedName>
    <definedName name="mccauthap5">#REF!</definedName>
    <definedName name="mccauthap50">#REF!</definedName>
    <definedName name="mccauthap8">#REF!</definedName>
    <definedName name="mccautnhi0.5">#REF!</definedName>
    <definedName name="mcuakl1.7">#REF!</definedName>
    <definedName name="mdamban0.4">#REF!</definedName>
    <definedName name="mdamban0.6">#REF!</definedName>
    <definedName name="mdamban0.8">#REF!</definedName>
    <definedName name="mdamban1">#REF!</definedName>
    <definedName name="mdambhdkbx12.5">#REF!</definedName>
    <definedName name="mdambhdkbx18">#REF!</definedName>
    <definedName name="mdambhdkbx25">#REF!</definedName>
    <definedName name="mdambhdkbx26.5">#REF!</definedName>
    <definedName name="mdambhdkbx9">#REF!</definedName>
    <definedName name="mdambhth16">#REF!</definedName>
    <definedName name="mdambhth17.5">#REF!</definedName>
    <definedName name="mdambhth25">#REF!</definedName>
    <definedName name="mdambthepth10">#REF!</definedName>
    <definedName name="mdambthepth12.2">#REF!</definedName>
    <definedName name="mdambthepth13">#REF!</definedName>
    <definedName name="mdambthepth14.5">#REF!</definedName>
    <definedName name="mdambthepth15.5">#REF!</definedName>
    <definedName name="mdambthepth8.5">#REF!</definedName>
    <definedName name="mdamcanh1">#REF!</definedName>
    <definedName name="mdamccdk5.5">#REF!</definedName>
    <definedName name="mdamccdk9">#REF!</definedName>
    <definedName name="mdamdatct60">#REF!</definedName>
    <definedName name="mdamdatct80">#REF!</definedName>
    <definedName name="mdamdui0.6">#REF!</definedName>
    <definedName name="mdamdui0.8">#REF!</definedName>
    <definedName name="mdamdui1">#REF!</definedName>
    <definedName name="mdamdui1.5">#REF!</definedName>
    <definedName name="mdamdui2.8">#REF!</definedName>
    <definedName name="mdamrung15">#REF!</definedName>
    <definedName name="mdamrung18">#REF!</definedName>
    <definedName name="mdamrung8">#REF!</definedName>
    <definedName name="mdao1gbh0.15">#REF!</definedName>
    <definedName name="mdao1gbh0.25">#REF!</definedName>
    <definedName name="mdao1gbh0.30">#REF!</definedName>
    <definedName name="mdao1gbh0.35">#REF!</definedName>
    <definedName name="mdao1gbh0.40">#REF!</definedName>
    <definedName name="mdao1gbh0.65">#REF!</definedName>
    <definedName name="mdao1gbh0.75">#REF!</definedName>
    <definedName name="mdao1gbh1.25">#REF!</definedName>
    <definedName name="mdao1gbx0.22">#REF!</definedName>
    <definedName name="mdao1gbx0.25">#REF!</definedName>
    <definedName name="mdao1gbx0.30">#REF!</definedName>
    <definedName name="mdao1gbx0.35">#REF!</definedName>
    <definedName name="mdao1gbx0.40">#REF!</definedName>
    <definedName name="mdao1gbx0.50">#REF!</definedName>
    <definedName name="mdao1gbx0.65">#REF!</definedName>
    <definedName name="mdao1gbx1.00">#REF!</definedName>
    <definedName name="mdao1gbx1.20">#REF!</definedName>
    <definedName name="mdao1gbx1.25">#REF!</definedName>
    <definedName name="mdao1gbx1.60">#REF!</definedName>
    <definedName name="mdao1gbx2.00">#REF!</definedName>
    <definedName name="mdao1gbx2.50">#REF!</definedName>
    <definedName name="mdao1gbx4.00">#REF!</definedName>
    <definedName name="mdao1gbx4.60">#REF!</definedName>
    <definedName name="mdao1gbx5.00">#REF!</definedName>
    <definedName name="me">#REF!</definedName>
    <definedName name="mepcocsau1">#REF!</definedName>
    <definedName name="mepcoctr100">#REF!</definedName>
    <definedName name="mepcoctr60">#REF!</definedName>
    <definedName name="MG_A">#REF!</definedName>
    <definedName name="mhan1chieu40">#REF!</definedName>
    <definedName name="mhan1chieu50">#REF!</definedName>
    <definedName name="mhancatnuoc124">#REF!</definedName>
    <definedName name="mhand10.2">#REF!</definedName>
    <definedName name="mhand27.5">#REF!</definedName>
    <definedName name="mhand4">#REF!</definedName>
    <definedName name="mhanhoi1000">#REF!</definedName>
    <definedName name="mhanhoi2000">#REF!</definedName>
    <definedName name="mhanxang20">#REF!</definedName>
    <definedName name="mhanxang9">#REF!</definedName>
    <definedName name="mhanxchieu23">#REF!</definedName>
    <definedName name="mhanxchieu29.2">#REF!</definedName>
    <definedName name="mhanxchieu33.5">#REF!</definedName>
    <definedName name="mkcnGPS15">#REF!</definedName>
    <definedName name="mkcnTRC15">#REF!</definedName>
    <definedName name="mkcnVRM">#REF!</definedName>
    <definedName name="mkeobh165">#REF!</definedName>
    <definedName name="mkeobh215">#REF!</definedName>
    <definedName name="mkeobh28">#REF!</definedName>
    <definedName name="mkeobh40">#REF!</definedName>
    <definedName name="mkeobh50">#REF!</definedName>
    <definedName name="mkeobh55">#REF!</definedName>
    <definedName name="mkeobh60">#REF!</definedName>
    <definedName name="mkeobh80">#REF!</definedName>
    <definedName name="mkeobx108">#REF!</definedName>
    <definedName name="mkeobx130">#REF!</definedName>
    <definedName name="mkeobx45">#REF!</definedName>
    <definedName name="mkeobx54">#REF!</definedName>
    <definedName name="mkeobx60">#REF!</definedName>
    <definedName name="mkeobx75">#REF!</definedName>
    <definedName name="mkhoanbttay24">#REF!</definedName>
    <definedName name="mkhoanbttay30">#REF!</definedName>
    <definedName name="mkhoanbttay38">#REF!</definedName>
    <definedName name="mkhoanbttay40">#REF!</definedName>
    <definedName name="mkhoandatay30">#REF!</definedName>
    <definedName name="mkhoandatay42">#REF!</definedName>
    <definedName name="mkhoandung4.5">#REF!</definedName>
    <definedName name="mkhoansattay13">#REF!</definedName>
    <definedName name="mkhoanxoayth110">#REF!</definedName>
    <definedName name="mkhoanxoayth95">#REF!</definedName>
    <definedName name="mkichck18">#REF!</definedName>
    <definedName name="mkichck250">#REF!</definedName>
    <definedName name="mkichday60">#REF!</definedName>
    <definedName name="mkichnang100">#REF!</definedName>
    <definedName name="mkichnang250">#REF!</definedName>
    <definedName name="mkichnang500">#REF!</definedName>
    <definedName name="mluoncap15">#REF!</definedName>
    <definedName name="mmai2.7">#REF!</definedName>
    <definedName name="mnenkhid102">#REF!</definedName>
    <definedName name="mnenkhid120">#REF!</definedName>
    <definedName name="mnenkhid1200">#REF!</definedName>
    <definedName name="mnenkhid200">#REF!</definedName>
    <definedName name="mnenkhid240">#REF!</definedName>
    <definedName name="mnenkhid300">#REF!</definedName>
    <definedName name="mnenkhid360">#REF!</definedName>
    <definedName name="mnenkhid5.5">#REF!</definedName>
    <definedName name="mnenkhid540">#REF!</definedName>
    <definedName name="mnenkhid600">#REF!</definedName>
    <definedName name="mnenkhid660">#REF!</definedName>
    <definedName name="mnenkhid75">#REF!</definedName>
    <definedName name="mnenkhidien10">#REF!</definedName>
    <definedName name="mnenkhidien150">#REF!</definedName>
    <definedName name="mnenkhidien216">#REF!</definedName>
    <definedName name="mnenkhidien22">#REF!</definedName>
    <definedName name="mnenkhidien270">#REF!</definedName>
    <definedName name="mnenkhidien30">#REF!</definedName>
    <definedName name="mnenkhidien300">#REF!</definedName>
    <definedName name="mnenkhidien5">#REF!</definedName>
    <definedName name="mnenkhidien56">#REF!</definedName>
    <definedName name="mnenkhidien600">#REF!</definedName>
    <definedName name="mnenkhixang11">#REF!</definedName>
    <definedName name="mnenkhixang120">#REF!</definedName>
    <definedName name="mnenkhixang200">#REF!</definedName>
    <definedName name="mnenkhixang25">#REF!</definedName>
    <definedName name="mnenkhixang3">#REF!</definedName>
    <definedName name="mnenkhixang300">#REF!</definedName>
    <definedName name="mnenkhixang40">#REF!</definedName>
    <definedName name="mnenkhixang600">#REF!</definedName>
    <definedName name="mnghiendad25">#REF!</definedName>
    <definedName name="mnghiendadd20">#REF!</definedName>
    <definedName name="mnghiendadd6">#REF!</definedName>
    <definedName name="mnghiendatho14">#REF!</definedName>
    <definedName name="mnghiendatho200">#REF!</definedName>
    <definedName name="mnhogcaydk100">#REF!</definedName>
    <definedName name="mnhogcaydk54">#REF!</definedName>
    <definedName name="mnhogcaydk75">#REF!</definedName>
    <definedName name="morita">#REF!</definedName>
    <definedName name="moritavn">#REF!</definedName>
    <definedName name="motodk150">#REF!</definedName>
    <definedName name="motodk180">#REF!</definedName>
    <definedName name="motodk200">#REF!</definedName>
    <definedName name="motodk240">#REF!</definedName>
    <definedName name="motodk255">#REF!</definedName>
    <definedName name="motodk272">#REF!</definedName>
    <definedName name="motothung10">#REF!</definedName>
    <definedName name="motothung12">#REF!</definedName>
    <definedName name="motothung12.5">#REF!</definedName>
    <definedName name="motothung2">#REF!</definedName>
    <definedName name="motothung2.5">#REF!</definedName>
    <definedName name="motothung20">#REF!</definedName>
    <definedName name="motothung4">#REF!</definedName>
    <definedName name="motothung5">#REF!</definedName>
    <definedName name="motothung6">#REF!</definedName>
    <definedName name="motothung7">#REF!</definedName>
    <definedName name="mototnuoc4">#REF!</definedName>
    <definedName name="mototnuoc5">#REF!</definedName>
    <definedName name="mototnuoc6">#REF!</definedName>
    <definedName name="mototnuoc7">#REF!</definedName>
    <definedName name="mototudo10">#REF!</definedName>
    <definedName name="mototudo12">#REF!</definedName>
    <definedName name="mototudo15">#REF!</definedName>
    <definedName name="mototudo2.5">#REF!</definedName>
    <definedName name="mototudo20">#REF!</definedName>
    <definedName name="mototudo25">#REF!</definedName>
    <definedName name="mototudo27">#REF!</definedName>
    <definedName name="mototudo3.5">#REF!</definedName>
    <definedName name="mototudo4">#REF!</definedName>
    <definedName name="mototudo5">#REF!</definedName>
    <definedName name="mototudo6">#REF!</definedName>
    <definedName name="mototudo7">#REF!</definedName>
    <definedName name="mototudo9">#REF!</definedName>
    <definedName name="motovcbt6">#REF!</definedName>
    <definedName name="mpha250">#REF!</definedName>
    <definedName name="mphaothep10">#REF!</definedName>
    <definedName name="mphaothep15">#REF!</definedName>
    <definedName name="mphatdienld10">#REF!</definedName>
    <definedName name="mphatdienld112">#REF!</definedName>
    <definedName name="mphatdienld122">#REF!</definedName>
    <definedName name="mphatdienld15">#REF!</definedName>
    <definedName name="mphatdienld20">#REF!</definedName>
    <definedName name="mphatdienld25">#REF!</definedName>
    <definedName name="mphatdienld30">#REF!</definedName>
    <definedName name="mphatdienld38">#REF!</definedName>
    <definedName name="mphatdienld45">#REF!</definedName>
    <definedName name="mphatdienld5.2">#REF!</definedName>
    <definedName name="mphatdienld50">#REF!</definedName>
    <definedName name="mphatdienld60">#REF!</definedName>
    <definedName name="mphatdienld75">#REF!</definedName>
    <definedName name="mphatdienld8">#REF!</definedName>
    <definedName name="mphunson400">#REF!</definedName>
    <definedName name="mphunvua2">#REF!</definedName>
    <definedName name="mphunvua4">#REF!</definedName>
    <definedName name="mraibtsp500">#REF!</definedName>
    <definedName name="mraintn100">#REF!</definedName>
    <definedName name="mraintn65">#REF!</definedName>
    <definedName name="mromooc14">#REF!</definedName>
    <definedName name="mromooc15">#REF!</definedName>
    <definedName name="mromooc2">#REF!</definedName>
    <definedName name="mromooc21">#REF!</definedName>
    <definedName name="mromooc4">#REF!</definedName>
    <definedName name="mromooc7.5">#REF!</definedName>
    <definedName name="msangbentontie1">#REF!</definedName>
    <definedName name="msangruada11">#REF!</definedName>
    <definedName name="msangruada35">#REF!</definedName>
    <definedName name="msangruada45">#REF!</definedName>
    <definedName name="msanth108">#REF!</definedName>
    <definedName name="msanth180">#REF!</definedName>
    <definedName name="msanth250">#REF!</definedName>
    <definedName name="msanth54">#REF!</definedName>
    <definedName name="msanth90">#REF!</definedName>
    <definedName name="mtaukeo150">#REF!</definedName>
    <definedName name="mtaukeo360">#REF!</definedName>
    <definedName name="mtaukeo600">#REF!</definedName>
    <definedName name="mtbipvlan150">#REF!</definedName>
    <definedName name="mthungcapdkbx2.5">#REF!</definedName>
    <definedName name="mthungcapdkbx2.75">#REF!</definedName>
    <definedName name="mthungcapdkbx3">#REF!</definedName>
    <definedName name="mthungcapdkbx4.5">#REF!</definedName>
    <definedName name="mthungcapdkbx5">#REF!</definedName>
    <definedName name="mthungcapdkbx8">#REF!</definedName>
    <definedName name="mthungcapdkbx9">#REF!</definedName>
    <definedName name="mtien4.5">#REF!</definedName>
    <definedName name="mtoidien0.5">#REF!</definedName>
    <definedName name="mtoidien1">#REF!</definedName>
    <definedName name="mtoidien1.5">#REF!</definedName>
    <definedName name="mtoidien2">#REF!</definedName>
    <definedName name="mtoidien2.5">#REF!</definedName>
    <definedName name="mtoidien3">#REF!</definedName>
    <definedName name="mtoidien4">#REF!</definedName>
    <definedName name="mtoidien5">#REF!</definedName>
    <definedName name="mtrambomdau40">#REF!</definedName>
    <definedName name="mtrambomdau50">#REF!</definedName>
    <definedName name="mtramtronbt20">#REF!</definedName>
    <definedName name="mtramtronbt22">#REF!</definedName>
    <definedName name="mtramtronbt30">#REF!</definedName>
    <definedName name="mtramtronbt60">#REF!</definedName>
    <definedName name="mtramtronbtn25">#REF!</definedName>
    <definedName name="mtramtronbtn30">#REF!</definedName>
    <definedName name="mtramtronbtn40">#REF!</definedName>
    <definedName name="mtramtronbtn50">#REF!</definedName>
    <definedName name="mtramtronbtn60">#REF!</definedName>
    <definedName name="mtramtronbtn80">#REF!</definedName>
    <definedName name="mtronbentonite1">#REF!</definedName>
    <definedName name="mtronbt100">#REF!</definedName>
    <definedName name="mtronbt1150">#REF!</definedName>
    <definedName name="mtronbt150">#REF!</definedName>
    <definedName name="mtronbt1600">#REF!</definedName>
    <definedName name="mtronbt200">#REF!</definedName>
    <definedName name="mtronbt250">#REF!</definedName>
    <definedName name="mtronbt425">#REF!</definedName>
    <definedName name="mtronbt500">#REF!</definedName>
    <definedName name="mtronbt800">#REF!</definedName>
    <definedName name="mtronvua110">#REF!</definedName>
    <definedName name="mtronvua150">#REF!</definedName>
    <definedName name="mtronvua200">#REF!</definedName>
    <definedName name="mtronvua250">#REF!</definedName>
    <definedName name="mtronvua325">#REF!</definedName>
    <definedName name="mtronvua80">#REF!</definedName>
    <definedName name="muonong2.8">#REF!</definedName>
    <definedName name="mvanthang0.3">#REF!</definedName>
    <definedName name="mvanthang0.5">#REF!</definedName>
    <definedName name="mvanthang2">#REF!</definedName>
    <definedName name="mxebombt90">#REF!</definedName>
    <definedName name="mxenanghang1.5">#REF!</definedName>
    <definedName name="mxenanghang12">#REF!</definedName>
    <definedName name="mxenanghang3">#REF!</definedName>
    <definedName name="mxenanghang3.2">#REF!</definedName>
    <definedName name="mxenanghang3.5">#REF!</definedName>
    <definedName name="mxenanghang5">#REF!</definedName>
    <definedName name="mxetuoinhua190">#REF!</definedName>
    <definedName name="mxuclat0.40">#REF!</definedName>
    <definedName name="mxuclat1.00">#REF!</definedName>
    <definedName name="mxuclat1.65">#REF!</definedName>
    <definedName name="mxuclat2.00">#REF!</definedName>
    <definedName name="mxuclat2.80">#REF!</definedName>
    <definedName name="myle">#REF!</definedName>
    <definedName name="n" hidden="1">#REF!</definedName>
    <definedName name="nc">#REF!</definedName>
    <definedName name="ncong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odaki">#REF!</definedName>
    <definedName name="OLE_LINK1" localSheetId="6">'Trends file-6-Ops'!#REF!</definedName>
    <definedName name="ONE" localSheetId="1">'[1]Sch. 1'!$Q$26</definedName>
    <definedName name="ONE" localSheetId="2">'[1]Sch. 1'!$Q$26</definedName>
    <definedName name="ONE" localSheetId="3">'[1]Sch. 1'!$Q$26</definedName>
    <definedName name="ONE">#REF!</definedName>
    <definedName name="ophom">#REF!</definedName>
    <definedName name="P7b">#REF!</definedName>
    <definedName name="PA">#REF!</definedName>
    <definedName name="_xlnm.Print_Area" localSheetId="0">Cover!$A$1:$M$25</definedName>
    <definedName name="_xlnm.Print_Area" localSheetId="1">'Trends file-1'!$A$1:$H$107</definedName>
    <definedName name="_xlnm.Print_Area" localSheetId="2">'Trends file-2 '!$A$1:$H$96</definedName>
    <definedName name="_xlnm.Print_Area" localSheetId="3">'Trends file-3'!$A$1:$H$85</definedName>
    <definedName name="_xlnm.Print_Area" localSheetId="4">'Trends file-4'!$A$1:$H$273</definedName>
    <definedName name="_xlnm.Print_Area" localSheetId="5">'Trends file-5-SCH'!$A$1:$H$176</definedName>
    <definedName name="_xlnm.Print_Area" localSheetId="6">'Trends file-6-Ops'!$A$1:$H$177</definedName>
    <definedName name="_xlnm.Print_Area">#REF!</definedName>
    <definedName name="Print_Area_MI">#REF!</definedName>
    <definedName name="_xlnm.Print_Titles">#REF!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ptdg_cong">#REF!</definedName>
    <definedName name="ptdg_duong">#REF!</definedName>
    <definedName name="PWHT">#REF!</definedName>
    <definedName name="qtdm">#REF!</definedName>
    <definedName name="rate" localSheetId="1">'[1]Sch. 1'!$A$40</definedName>
    <definedName name="rate" localSheetId="2">'[1]Sch. 1'!$A$40</definedName>
    <definedName name="rate" localSheetId="3">'[1]Sch. 1'!$A$40</definedName>
    <definedName name="rate">#REF!</definedName>
    <definedName name="rate1" localSheetId="1">'[1]Sch. 1'!$A$41</definedName>
    <definedName name="rate1" localSheetId="2">'[1]Sch. 1'!$A$41</definedName>
    <definedName name="rate1" localSheetId="3">'[1]Sch. 1'!$A$41</definedName>
    <definedName name="rate1">#REF!</definedName>
    <definedName name="RATES">#REF!</definedName>
    <definedName name="RED_RIVER_BRIDGE__THANH_TRI_BRIDGE__CONSTRUCTION_PROJECT">#REF!</definedName>
    <definedName name="REO">#REF!</definedName>
    <definedName name="RT">#REF!</definedName>
    <definedName name="satu">#REF!</definedName>
    <definedName name="Sheet1">#REF!</definedName>
    <definedName name="sho">#REF!</definedName>
    <definedName name="SORT">#REF!</definedName>
    <definedName name="SPEC">#REF!</definedName>
    <definedName name="SPECSUMMARY">#REF!</definedName>
    <definedName name="SSTR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axTV">10%</definedName>
    <definedName name="TaxXL">5%</definedName>
    <definedName name="TBA">#REF!</definedName>
    <definedName name="tdia">#REF!</definedName>
    <definedName name="tdt">#REF!</definedName>
    <definedName name="ten">#REF!</definedName>
    <definedName name="thdt">#REF!</definedName>
    <definedName name="thue">6</definedName>
    <definedName name="Tien">#REF!</definedName>
    <definedName name="Tim_lan_xuat_hien">#REF!</definedName>
    <definedName name="tim_xuat_hien">#REF!</definedName>
    <definedName name="tld">#REF!</definedName>
    <definedName name="tly">#REF!</definedName>
    <definedName name="tn">#REF!</definedName>
    <definedName name="Tong">#REF!</definedName>
    <definedName name="tongcong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VAT_LIEU">#REF!</definedName>
    <definedName name="TRA_VL">#REF!</definedName>
    <definedName name="TRAVL">#REF!</definedName>
    <definedName name="trt">#REF!</definedName>
    <definedName name="tt">#REF!</definedName>
    <definedName name="tthi">#REF!</definedName>
    <definedName name="TTLB1">#REF!</definedName>
    <definedName name="TTLB2">#REF!</definedName>
    <definedName name="TTLB3">#REF!</definedName>
    <definedName name="ty_le">#REF!</definedName>
    <definedName name="ty_le_BTN">#REF!</definedName>
    <definedName name="Ty_le1">#REF!</definedName>
    <definedName name="usd">#REF!</definedName>
    <definedName name="USD_Rate" localSheetId="1">'[1]Sch. 1'!$AM$2</definedName>
    <definedName name="USD_Rate" localSheetId="2">'[1]Sch. 1'!$AM$2</definedName>
    <definedName name="USD_Rate" localSheetId="3">'[1]Sch. 1'!$AM$2</definedName>
    <definedName name="USD_Rate">[3]KPIs!$AM$2</definedName>
    <definedName name="usrNext1Period" localSheetId="1">'[1]Sch. 1'!$A$12</definedName>
    <definedName name="usrNext1Period" localSheetId="2">'[1]Sch. 1'!$A$12</definedName>
    <definedName name="usrNext1Period" localSheetId="3">'[1]Sch. 1'!$A$12</definedName>
    <definedName name="usrNext1Period">#REF!</definedName>
    <definedName name="VARIINST">#REF!</definedName>
    <definedName name="VARIPURC">#REF!</definedName>
    <definedName name="vat">#REF!</definedName>
    <definedName name="vbt400d">#REF!</definedName>
    <definedName name="vbta">#REF!</definedName>
    <definedName name="vbtB">#REF!</definedName>
    <definedName name="vbtD">#REF!</definedName>
    <definedName name="vbtE">#REF!</definedName>
    <definedName name="vbtF">#REF!</definedName>
    <definedName name="vbtg">#REF!</definedName>
    <definedName name="viet">#REF!</definedName>
    <definedName name="vtu">#REF!</definedName>
    <definedName name="W">#REF!</definedName>
    <definedName name="waterway">#REF!</definedName>
    <definedName name="wrn.Staff._.cost1998." localSheetId="1" hidden="1">{#N/A,#N/A,TRUE,"Staffnos &amp; cost"}</definedName>
    <definedName name="wrn.Staff._.cost1998." localSheetId="2" hidden="1">{#N/A,#N/A,TRUE,"Staffnos &amp; cost"}</definedName>
    <definedName name="wrn.Staff._.cost1998." localSheetId="3" hidden="1">{#N/A,#N/A,TRUE,"Staffnos &amp; cost"}</definedName>
    <definedName name="wrn.Staff._.cost1998." localSheetId="4" hidden="1">{#N/A,#N/A,TRUE,"Staffnos &amp; cost"}</definedName>
    <definedName name="wrn.Staff._.cost1998." localSheetId="5" hidden="1">{#N/A,#N/A,TRUE,"Staffnos &amp; cost"}</definedName>
    <definedName name="wrn.Staff._.cost1998." localSheetId="6" hidden="1">{#N/A,#N/A,TRUE,"Staffnos &amp; cost"}</definedName>
    <definedName name="wrn.Staff._.cost1998." hidden="1">{#N/A,#N/A,TRUE,"Staffnos &amp; cost"}</definedName>
    <definedName name="wrn.Staffcost." localSheetId="1" hidden="1">{#N/A,#N/A,FALSE,"Staffnos &amp; cost"}</definedName>
    <definedName name="wrn.Staffcost." localSheetId="2" hidden="1">{#N/A,#N/A,FALSE,"Staffnos &amp; cost"}</definedName>
    <definedName name="wrn.Staffcost." localSheetId="3" hidden="1">{#N/A,#N/A,FALSE,"Staffnos &amp; cost"}</definedName>
    <definedName name="wrn.Staffcost." localSheetId="4" hidden="1">{#N/A,#N/A,FALSE,"Staffnos &amp; cost"}</definedName>
    <definedName name="wrn.Staffcost." localSheetId="5" hidden="1">{#N/A,#N/A,FALSE,"Staffnos &amp; cost"}</definedName>
    <definedName name="wrn.Staffcost." localSheetId="6" hidden="1">{#N/A,#N/A,FALSE,"Staffnos &amp; cost"}</definedName>
    <definedName name="wrn.Staffcost." hidden="1">{#N/A,#N/A,FALSE,"Staffnos &amp; cost"}</definedName>
    <definedName name="X">#REF!</definedName>
    <definedName name="xd0.6">#REF!</definedName>
    <definedName name="xd1.3">#REF!</definedName>
    <definedName name="xd1.5">#REF!</definedName>
    <definedName name="xh">#REF!</definedName>
    <definedName name="xk0.6">#REF!</definedName>
    <definedName name="xk1.3">#REF!</definedName>
    <definedName name="xk1.5">#REF!</definedName>
    <definedName name="xl">#REF!</definedName>
    <definedName name="xlc">#REF!</definedName>
    <definedName name="xld1.4">#REF!</definedName>
    <definedName name="xlk">#REF!</definedName>
    <definedName name="xlk1.4">#REF!</definedName>
    <definedName name="xn">#REF!</definedName>
    <definedName name="xx">#REF!</definedName>
    <definedName name="ZYX">#REF!</definedName>
    <definedName name="ZZZ">#REF!</definedName>
    <definedName name="もりた">#REF!</definedName>
    <definedName name="勝">#REF!</definedName>
    <definedName name="工事">#REF!</definedName>
    <definedName name="現法">#REF!</definedName>
    <definedName name="直轄">#REF!</definedName>
  </definedNames>
  <calcPr calcId="162913"/>
</workbook>
</file>

<file path=xl/calcChain.xml><?xml version="1.0" encoding="utf-8"?>
<calcChain xmlns="http://schemas.openxmlformats.org/spreadsheetml/2006/main">
  <c r="G6" i="11" l="1"/>
  <c r="G152" i="3" l="1"/>
  <c r="A5" i="7" l="1"/>
  <c r="F1" i="6"/>
  <c r="G90" i="4" l="1"/>
  <c r="G71" i="3"/>
  <c r="G112" i="3"/>
  <c r="G85" i="3"/>
  <c r="G97" i="3"/>
  <c r="G4" i="3"/>
  <c r="G50" i="3"/>
  <c r="G29" i="3"/>
  <c r="G124" i="3"/>
  <c r="G129" i="4" l="1"/>
  <c r="G8" i="4"/>
  <c r="G20" i="4" s="1"/>
  <c r="G28" i="4" s="1"/>
  <c r="G42" i="4" s="1"/>
  <c r="G54" i="4" s="1"/>
  <c r="G108" i="4"/>
  <c r="G148" i="4" l="1"/>
  <c r="D8" i="11" l="1"/>
  <c r="D8" i="10"/>
  <c r="D10" i="4"/>
  <c r="D5" i="6" s="1"/>
  <c r="D84" i="6" s="1"/>
  <c r="D68" i="7"/>
  <c r="D6" i="3"/>
  <c r="F6" i="3"/>
  <c r="F8" i="10"/>
  <c r="F68" i="7"/>
  <c r="F8" i="11"/>
  <c r="F10" i="4"/>
  <c r="F5" i="6" s="1"/>
  <c r="F84" i="6" s="1"/>
  <c r="G10" i="4"/>
  <c r="G5" i="6" s="1"/>
  <c r="G84" i="6" s="1"/>
  <c r="G8" i="10"/>
  <c r="G68" i="7"/>
  <c r="G8" i="11"/>
  <c r="G6" i="3"/>
  <c r="E8" i="10"/>
  <c r="E6" i="3"/>
  <c r="E68" i="7"/>
  <c r="E10" i="4"/>
  <c r="E5" i="6" s="1"/>
  <c r="E84" i="6" s="1"/>
  <c r="E8" i="11"/>
  <c r="C8" i="10"/>
  <c r="C10" i="4"/>
  <c r="C5" i="6" s="1"/>
  <c r="C84" i="6" s="1"/>
  <c r="C103" i="6" s="1"/>
  <c r="C111" i="6" s="1"/>
  <c r="C117" i="6" s="1"/>
  <c r="C126" i="6" s="1"/>
  <c r="C6" i="3"/>
  <c r="C68" i="7"/>
  <c r="C8" i="11"/>
  <c r="C170" i="4" l="1"/>
  <c r="C150" i="4"/>
  <c r="C126" i="3"/>
  <c r="C22" i="4"/>
  <c r="C110" i="4"/>
  <c r="C56" i="4"/>
  <c r="C31" i="3"/>
  <c r="C154" i="3"/>
  <c r="C131" i="4"/>
  <c r="C99" i="3"/>
  <c r="C210" i="3"/>
  <c r="C87" i="3"/>
  <c r="C174" i="3"/>
  <c r="C66" i="4"/>
  <c r="C114" i="3"/>
  <c r="C44" i="4"/>
  <c r="C30" i="4"/>
  <c r="C73" i="3"/>
  <c r="C246" i="3"/>
  <c r="C92" i="4"/>
  <c r="C52" i="3"/>
  <c r="G22" i="4"/>
  <c r="G31" i="3"/>
  <c r="G150" i="4"/>
  <c r="G131" i="4"/>
  <c r="G87" i="3"/>
  <c r="G99" i="3"/>
  <c r="G73" i="3"/>
  <c r="G56" i="4"/>
  <c r="G126" i="3"/>
  <c r="G52" i="3"/>
  <c r="G246" i="3"/>
  <c r="G110" i="4"/>
  <c r="G154" i="3"/>
  <c r="G92" i="4"/>
  <c r="G30" i="4"/>
  <c r="G174" i="3"/>
  <c r="G210" i="3"/>
  <c r="G44" i="4"/>
  <c r="G170" i="4"/>
  <c r="G66" i="4"/>
  <c r="G114" i="3"/>
  <c r="F110" i="4"/>
  <c r="F44" i="4"/>
  <c r="F126" i="3"/>
  <c r="F52" i="3"/>
  <c r="F73" i="3"/>
  <c r="F56" i="4"/>
  <c r="F174" i="3"/>
  <c r="F150" i="4"/>
  <c r="F87" i="3"/>
  <c r="F31" i="3"/>
  <c r="F66" i="4"/>
  <c r="F92" i="4"/>
  <c r="F154" i="3"/>
  <c r="F114" i="3"/>
  <c r="F170" i="4"/>
  <c r="F99" i="3"/>
  <c r="F246" i="3"/>
  <c r="F210" i="3"/>
  <c r="F30" i="4"/>
  <c r="F22" i="4"/>
  <c r="F131" i="4"/>
  <c r="D66" i="4"/>
  <c r="D30" i="4"/>
  <c r="D114" i="3"/>
  <c r="D31" i="3"/>
  <c r="D150" i="4"/>
  <c r="D210" i="3"/>
  <c r="D52" i="3"/>
  <c r="D22" i="4"/>
  <c r="D126" i="3"/>
  <c r="D154" i="3"/>
  <c r="D73" i="3"/>
  <c r="D131" i="4"/>
  <c r="D110" i="4"/>
  <c r="D174" i="3"/>
  <c r="D92" i="4"/>
  <c r="D170" i="4"/>
  <c r="D44" i="4"/>
  <c r="D87" i="3"/>
  <c r="D246" i="3"/>
  <c r="D99" i="3"/>
  <c r="D56" i="4"/>
  <c r="E103" i="6"/>
  <c r="G103" i="6"/>
  <c r="D103" i="6"/>
  <c r="F103" i="6"/>
  <c r="E31" i="3"/>
  <c r="E44" i="4"/>
  <c r="E99" i="3"/>
  <c r="E56" i="4"/>
  <c r="E246" i="3"/>
  <c r="E92" i="4"/>
  <c r="E30" i="4"/>
  <c r="E131" i="4"/>
  <c r="E174" i="3"/>
  <c r="E87" i="3"/>
  <c r="E22" i="4"/>
  <c r="E73" i="3"/>
  <c r="E170" i="4"/>
  <c r="E66" i="4"/>
  <c r="E126" i="3"/>
  <c r="E210" i="3"/>
  <c r="E150" i="4"/>
  <c r="E52" i="3"/>
  <c r="E110" i="4"/>
  <c r="E154" i="3"/>
  <c r="E114" i="3"/>
  <c r="F111" i="6" l="1"/>
  <c r="D111" i="6"/>
  <c r="E111" i="6"/>
  <c r="G111" i="6"/>
  <c r="G117" i="6" l="1"/>
  <c r="E117" i="6"/>
  <c r="D117" i="6"/>
  <c r="F117" i="6"/>
  <c r="F126" i="6" l="1"/>
  <c r="D126" i="6"/>
  <c r="E126" i="6"/>
  <c r="G126" i="6"/>
</calcChain>
</file>

<file path=xl/sharedStrings.xml><?xml version="1.0" encoding="utf-8"?>
<sst xmlns="http://schemas.openxmlformats.org/spreadsheetml/2006/main" count="676" uniqueCount="343">
  <si>
    <t>Particulars</t>
  </si>
  <si>
    <t>Quarter Ended</t>
  </si>
  <si>
    <t>Operating Expenses</t>
  </si>
  <si>
    <t>As at</t>
  </si>
  <si>
    <t>Total revenues</t>
  </si>
  <si>
    <t>Access charges</t>
  </si>
  <si>
    <t>Licence fees, revenue share &amp; spectrum charges</t>
  </si>
  <si>
    <t>Network operations costs</t>
  </si>
  <si>
    <t>Employee costs</t>
  </si>
  <si>
    <t>Finance cost (net)</t>
  </si>
  <si>
    <t>Current tax expense</t>
  </si>
  <si>
    <t>Deferred tax expense / (income)</t>
  </si>
  <si>
    <t>Schedule</t>
  </si>
  <si>
    <t>INDEX</t>
  </si>
  <si>
    <t>Income Tax</t>
  </si>
  <si>
    <t>EBIT</t>
  </si>
  <si>
    <t>Financial Indicators</t>
  </si>
  <si>
    <t>Operational Indicators</t>
  </si>
  <si>
    <t>Operational Performance</t>
  </si>
  <si>
    <t>Parameters</t>
  </si>
  <si>
    <t>Unit</t>
  </si>
  <si>
    <t>000's</t>
  </si>
  <si>
    <t>No.</t>
  </si>
  <si>
    <t>%</t>
  </si>
  <si>
    <t>Average Revenue Per User (ARPU)</t>
  </si>
  <si>
    <t>Rs.</t>
  </si>
  <si>
    <t>Mobile Services</t>
  </si>
  <si>
    <t>Census Towns</t>
  </si>
  <si>
    <t>Population Coverage</t>
  </si>
  <si>
    <t>Optic Fibre Network</t>
  </si>
  <si>
    <t>CONSOLIDATED FINANCIAL STATEMENTS FOR PAST FIVE QUARTERS - BHARTI AIRTEL LIMITED</t>
  </si>
  <si>
    <t>Income tax expense</t>
  </si>
  <si>
    <t>Consolidated Summarised Statement of Operations (net of inter segment eliminations)</t>
  </si>
  <si>
    <t>Key Indicators</t>
  </si>
  <si>
    <t>Times</t>
  </si>
  <si>
    <t>Indus Towers</t>
  </si>
  <si>
    <t>Rs</t>
  </si>
  <si>
    <t>CONSOLIDATED FINANCIAL STATEMENTS - BHARTI AIRTEL LIMITED</t>
  </si>
  <si>
    <t>Assets</t>
  </si>
  <si>
    <t>Equity and liabilities</t>
  </si>
  <si>
    <t xml:space="preserve">Equity  </t>
  </si>
  <si>
    <t>Total equity and liabilities</t>
  </si>
  <si>
    <t>Selling, general and adminstration expense</t>
  </si>
  <si>
    <t>Net Additions</t>
  </si>
  <si>
    <t>Monthly Churn</t>
  </si>
  <si>
    <t>Nos</t>
  </si>
  <si>
    <t>Non-Census Towns &amp; Villages</t>
  </si>
  <si>
    <t>Cash flows from operating activities</t>
  </si>
  <si>
    <t xml:space="preserve">Adjustments for - </t>
  </si>
  <si>
    <t xml:space="preserve">     Other non-cash items</t>
  </si>
  <si>
    <t>Cash flows from investing activities</t>
  </si>
  <si>
    <t>Cash flows from financing activities</t>
  </si>
  <si>
    <t>R kms</t>
  </si>
  <si>
    <t>Total Customers Base</t>
  </si>
  <si>
    <t>Long term debt, net of current portion</t>
  </si>
  <si>
    <t>Short-term borrowings and current portion of long-term debt</t>
  </si>
  <si>
    <t>Less:</t>
  </si>
  <si>
    <t>Schedules to Financial Statements</t>
  </si>
  <si>
    <t>Bharti Infratel Consolidated</t>
  </si>
  <si>
    <t>Bharti Infratel Standalone</t>
  </si>
  <si>
    <t>Capex</t>
  </si>
  <si>
    <t>Operating Free Cash Flow</t>
  </si>
  <si>
    <t>Cost of good sold</t>
  </si>
  <si>
    <t>6.1 Operational Performance - INDIA</t>
  </si>
  <si>
    <t>EBITDA</t>
  </si>
  <si>
    <t xml:space="preserve">EBITDA / Total revenues </t>
  </si>
  <si>
    <t>Profit before tax</t>
  </si>
  <si>
    <t xml:space="preserve">     Interest received</t>
  </si>
  <si>
    <t xml:space="preserve">     Income tax paid</t>
  </si>
  <si>
    <t>Cumulative Investments</t>
  </si>
  <si>
    <t>Finance costs</t>
  </si>
  <si>
    <t>B2C Services</t>
  </si>
  <si>
    <t>B2B Services</t>
  </si>
  <si>
    <t>5.1.1</t>
  </si>
  <si>
    <t>5.1.2</t>
  </si>
  <si>
    <t>Digital TV Services</t>
  </si>
  <si>
    <t>Net additions</t>
  </si>
  <si>
    <t xml:space="preserve">Average Revenue Per User (ARPU) </t>
  </si>
  <si>
    <t>Districts Covered</t>
  </si>
  <si>
    <r>
      <t xml:space="preserve">Digital TV Services - </t>
    </r>
    <r>
      <rPr>
        <sz val="8"/>
        <rFont val="Arial"/>
        <family val="2"/>
      </rPr>
      <t>Comprises of operations of Digital TV Services.</t>
    </r>
  </si>
  <si>
    <t>Coverage</t>
  </si>
  <si>
    <t>Customer Base</t>
  </si>
  <si>
    <t>Voice</t>
  </si>
  <si>
    <t>Data</t>
  </si>
  <si>
    <t>Data Customer Base</t>
  </si>
  <si>
    <t>As % of customer base</t>
  </si>
  <si>
    <t>Mn</t>
  </si>
  <si>
    <t>min</t>
  </si>
  <si>
    <t>Minutes on the network</t>
  </si>
  <si>
    <t>Data Usage per customer</t>
  </si>
  <si>
    <t>Revenue per site per month</t>
  </si>
  <si>
    <t>Voice Usage per customer</t>
  </si>
  <si>
    <t>Depreciation</t>
  </si>
  <si>
    <t>Amortization</t>
  </si>
  <si>
    <t>Interest on borrowings &amp; Finance charges</t>
  </si>
  <si>
    <t>Derivatives and exchange fluctuation</t>
  </si>
  <si>
    <t>Investment Income</t>
  </si>
  <si>
    <t>5.1.3</t>
  </si>
  <si>
    <t>Sharing Revenue per sharing operator per month</t>
  </si>
  <si>
    <t>Average Sharing Factor</t>
  </si>
  <si>
    <t>Pre-Paid (as % of total Customer Base)</t>
  </si>
  <si>
    <t>As % of Customer Base</t>
  </si>
  <si>
    <t>India</t>
  </si>
  <si>
    <t>5.3.1</t>
  </si>
  <si>
    <t>5.3.2</t>
  </si>
  <si>
    <t>In INR</t>
  </si>
  <si>
    <t>In USD</t>
  </si>
  <si>
    <t>4.1.1</t>
  </si>
  <si>
    <t>Africa</t>
  </si>
  <si>
    <t>Total Towers</t>
  </si>
  <si>
    <t>Total Co-locations</t>
  </si>
  <si>
    <t xml:space="preserve">     Dividend received</t>
  </si>
  <si>
    <t>Share of results of Joint Ventures / Associates</t>
  </si>
  <si>
    <t>Profit before Tax</t>
  </si>
  <si>
    <t>Net revenue</t>
  </si>
  <si>
    <t>US</t>
  </si>
  <si>
    <t>Deferred payment liability</t>
  </si>
  <si>
    <t>4.1.1.1</t>
  </si>
  <si>
    <t>4.1.1.2</t>
  </si>
  <si>
    <t>4.1.1.3</t>
  </si>
  <si>
    <t>4.1.1.4</t>
  </si>
  <si>
    <t>4.1.1.5</t>
  </si>
  <si>
    <t>4.1.1.6</t>
  </si>
  <si>
    <t>5.3.3</t>
  </si>
  <si>
    <t>Schedule of Consolidated Net Debt</t>
  </si>
  <si>
    <t>Schedule of Consolidated Finance Cost</t>
  </si>
  <si>
    <t>Other expenses</t>
  </si>
  <si>
    <t xml:space="preserve">     Sale of tower assets</t>
  </si>
  <si>
    <t>Profit for the period</t>
  </si>
  <si>
    <t xml:space="preserve">     Net movement in current investments</t>
  </si>
  <si>
    <t xml:space="preserve">     Dividend paid (including tax)</t>
  </si>
  <si>
    <t xml:space="preserve">     Depreciation and amortisation</t>
  </si>
  <si>
    <t>Depreciation and Amortisation</t>
  </si>
  <si>
    <t>Tower Infrastructure services</t>
  </si>
  <si>
    <t>Network towers</t>
  </si>
  <si>
    <t xml:space="preserve">          Of which Mobile Broadband towers</t>
  </si>
  <si>
    <t>Total Mobile Broadband Base stations</t>
  </si>
  <si>
    <r>
      <rPr>
        <b/>
        <sz val="8"/>
        <rFont val="Arial"/>
        <family val="2"/>
      </rPr>
      <t xml:space="preserve">Airtel Business - </t>
    </r>
    <r>
      <rPr>
        <sz val="8"/>
        <rFont val="Arial"/>
        <family val="2"/>
      </rPr>
      <t>Submarine Cable System</t>
    </r>
  </si>
  <si>
    <t>[AS PER INDIAN ACCOUNTING STANDARDS (Ind-AS)]</t>
  </si>
  <si>
    <t>Consolidated Statements of Operations as per Indian Accounting Standards (Ind-AS)</t>
  </si>
  <si>
    <t>Consolidated Balance Sheet as per Indian Accounting Standards (Ind-AS)</t>
  </si>
  <si>
    <t>Consolidated Statement of Cash Flows as per Indian Accounting Standards (Ind-AS)</t>
  </si>
  <si>
    <t>Consolidated Summarised Statement of Operations as per Ind-AS (net of inter segment eliminations)</t>
  </si>
  <si>
    <t>Region and Segment wise summarised statement of operations as per Ind-AS:</t>
  </si>
  <si>
    <r>
      <t>India South Asia</t>
    </r>
    <r>
      <rPr>
        <sz val="8"/>
        <rFont val="Arial"/>
        <family val="2"/>
      </rPr>
      <t>- Summarised Statement of Operations as per Ind-AS (net of inter segment eliminations)</t>
    </r>
  </si>
  <si>
    <r>
      <t>India</t>
    </r>
    <r>
      <rPr>
        <sz val="8"/>
        <rFont val="Arial"/>
        <family val="2"/>
      </rPr>
      <t xml:space="preserve"> - Summarised Statement of Operations as per Ind-AS (net of inter segment eliminations)</t>
    </r>
  </si>
  <si>
    <t>Homes Customers</t>
  </si>
  <si>
    <t>Income</t>
  </si>
  <si>
    <t>Finance Income</t>
  </si>
  <si>
    <t>Expenses</t>
  </si>
  <si>
    <t>Access Charges</t>
  </si>
  <si>
    <t>Network operating expenses</t>
  </si>
  <si>
    <t>Other Expenses</t>
  </si>
  <si>
    <t>Profit before exceptional items and tax</t>
  </si>
  <si>
    <t>Exceptional items</t>
  </si>
  <si>
    <t>Current tax</t>
  </si>
  <si>
    <t>Non-current assets</t>
  </si>
  <si>
    <t>Investment in joint ventures and associates</t>
  </si>
  <si>
    <t>Financial Assets</t>
  </si>
  <si>
    <t>- Investments</t>
  </si>
  <si>
    <t>- Trade receivables</t>
  </si>
  <si>
    <t>- Others</t>
  </si>
  <si>
    <t>Other non-current assets</t>
  </si>
  <si>
    <t>Current assets</t>
  </si>
  <si>
    <t xml:space="preserve"> - Receivable from sale of tower assets</t>
  </si>
  <si>
    <t xml:space="preserve"> - Others</t>
  </si>
  <si>
    <t>Other current assets</t>
  </si>
  <si>
    <t>Current tax assets</t>
  </si>
  <si>
    <t>Non-current liabilities</t>
  </si>
  <si>
    <t>Financial Liabilities</t>
  </si>
  <si>
    <t>Deferred tax liabilities (net)</t>
  </si>
  <si>
    <t>Other non-current liabilities</t>
  </si>
  <si>
    <t>Current liabilities</t>
  </si>
  <si>
    <t>Other current liabilities</t>
  </si>
  <si>
    <t>Total liabilities</t>
  </si>
  <si>
    <t>Homes Services</t>
  </si>
  <si>
    <r>
      <rPr>
        <b/>
        <sz val="8"/>
        <rFont val="Arial"/>
        <family val="2"/>
      </rPr>
      <t xml:space="preserve">Homes Services - </t>
    </r>
    <r>
      <rPr>
        <sz val="8"/>
        <rFont val="Arial"/>
        <family val="2"/>
      </rPr>
      <t>Cities covered</t>
    </r>
  </si>
  <si>
    <t>Interest on Finance Lease Obligation</t>
  </si>
  <si>
    <t>Employee benefits</t>
  </si>
  <si>
    <t>Depreciation and amortisation</t>
  </si>
  <si>
    <t>Consolidated Statement of Comprehensive Income</t>
  </si>
  <si>
    <t xml:space="preserve">       Gains / (Losses) on cash flow hedge</t>
  </si>
  <si>
    <t xml:space="preserve">       Re-measurement gains / (losses) on defined benefit plans</t>
  </si>
  <si>
    <t>Amount in Rs Mn, except ratios</t>
  </si>
  <si>
    <t>Consolidated Statement of Operations as per Indian Accounting Standards (Ind-AS)</t>
  </si>
  <si>
    <t>Amount in US$ Mn, except ratios</t>
  </si>
  <si>
    <t>Amount in US$ Mn</t>
  </si>
  <si>
    <t xml:space="preserve">     Interest and other finance charges paid</t>
  </si>
  <si>
    <t>Cash and Cash Equivalents</t>
  </si>
  <si>
    <t>Sales and marketing expenses</t>
  </si>
  <si>
    <t>Share of results of joint ventures and associates</t>
  </si>
  <si>
    <t xml:space="preserve"> Items to be reclassified subsequently to profit or loss :</t>
  </si>
  <si>
    <t>Items not to be reclassified to profit or loss :</t>
  </si>
  <si>
    <t>Profit for the period Attributable to:</t>
  </si>
  <si>
    <t xml:space="preserve">       Owners of the Parent</t>
  </si>
  <si>
    <t xml:space="preserve">       Non-controlling interests</t>
  </si>
  <si>
    <t>Basic</t>
  </si>
  <si>
    <t>Diluted</t>
  </si>
  <si>
    <t>Liabilities-held-for-sale</t>
  </si>
  <si>
    <t>Operating cash flow before changes in working capital</t>
  </si>
  <si>
    <t xml:space="preserve">Changes in working capital - </t>
  </si>
  <si>
    <t xml:space="preserve">     Trade receivables</t>
  </si>
  <si>
    <t xml:space="preserve">     Trade payables</t>
  </si>
  <si>
    <t>Net cash generated from operations before tax and dividend</t>
  </si>
  <si>
    <t xml:space="preserve">Net cash generated from operating activities (a) </t>
  </si>
  <si>
    <t xml:space="preserve">Net cash (used in) / generated from financing activities (c) </t>
  </si>
  <si>
    <t>Effect of exchange rate on cash and cash equivalents</t>
  </si>
  <si>
    <t>Cash and cash equivalents as at beginning of the period</t>
  </si>
  <si>
    <t xml:space="preserve">Cash and cash equivalents as at end of the period </t>
  </si>
  <si>
    <t>Other comprehensive income ('OCI'):</t>
  </si>
  <si>
    <t>Total Assets</t>
  </si>
  <si>
    <t>Equity attributable to owners of the Parent</t>
  </si>
  <si>
    <t xml:space="preserve"> - Borrowings</t>
  </si>
  <si>
    <t xml:space="preserve"> - Trade Payables</t>
  </si>
  <si>
    <t>Consolidated Statement of Cash Flows</t>
  </si>
  <si>
    <t xml:space="preserve">     Finance costs</t>
  </si>
  <si>
    <t>Net cash (used in) / generated from investing activities (b)</t>
  </si>
  <si>
    <t xml:space="preserve">Current tax liabilities (net) </t>
  </si>
  <si>
    <t>In USD:</t>
  </si>
  <si>
    <t>In USD: Constant Currency</t>
  </si>
  <si>
    <t>Other income</t>
  </si>
  <si>
    <t>License fee / spectrum charges (revenue share)</t>
  </si>
  <si>
    <t>Consolidated Summarized Statement of Income Net of Inter Segment Eliminations</t>
  </si>
  <si>
    <t>Note: Above table reflects the USD reported numbers.</t>
  </si>
  <si>
    <t>Finance Lease Obligation</t>
  </si>
  <si>
    <t>Net Debt including Finance Lease Obligations</t>
  </si>
  <si>
    <t>Tax expense</t>
  </si>
  <si>
    <t>Deferred tax</t>
  </si>
  <si>
    <t xml:space="preserve">       Gains / (losses) on net investments hedge</t>
  </si>
  <si>
    <t>Non-controlling interests ('NCI')</t>
  </si>
  <si>
    <t xml:space="preserve">       Net gains / (losses) due to foreign currency translation differences</t>
  </si>
  <si>
    <t xml:space="preserve">       Gains / (losses) on fair value through OCI investments</t>
  </si>
  <si>
    <t>5.2.1</t>
  </si>
  <si>
    <t>5.2.2</t>
  </si>
  <si>
    <t>South Asia</t>
  </si>
  <si>
    <t xml:space="preserve">Revenue </t>
  </si>
  <si>
    <t>Total</t>
  </si>
  <si>
    <t>Non-operating income / expenses, (net)</t>
  </si>
  <si>
    <t xml:space="preserve">       Tax credit / (charge) </t>
  </si>
  <si>
    <t xml:space="preserve">       Share of joint ventures and associates</t>
  </si>
  <si>
    <t>Other comprehensive income / (loss) for the period</t>
  </si>
  <si>
    <t>Total comprehensive income / (loss) for the period</t>
  </si>
  <si>
    <t xml:space="preserve"> Other comprehensive income / (loss) for the period attributable to :</t>
  </si>
  <si>
    <t>Total comprehensive income / (loss) for the period attributable to :</t>
  </si>
  <si>
    <t>Net increase / (decrease) in cash and cash equivalents during the period (a+b+c)</t>
  </si>
  <si>
    <t>Profit after tax (before exceptional items)</t>
  </si>
  <si>
    <t>Non Controlling Interest</t>
  </si>
  <si>
    <t>Net income (before exceptional items)</t>
  </si>
  <si>
    <t>Profit after Tax (before exceptional items)</t>
  </si>
  <si>
    <t>Finance income</t>
  </si>
  <si>
    <t>Net Debt excluding Finance Lease Obligations</t>
  </si>
  <si>
    <r>
      <t xml:space="preserve">Africa - </t>
    </r>
    <r>
      <rPr>
        <sz val="8"/>
        <rFont val="Arial"/>
        <family val="2"/>
      </rPr>
      <t>Comprises of 14 country operations in Africa.</t>
    </r>
  </si>
  <si>
    <t>Consolidated Summarized Balance Sheet (As per Ind AS)</t>
  </si>
  <si>
    <t>Income &amp; Deferred tax assets (net)</t>
  </si>
  <si>
    <t xml:space="preserve">     Other assets and liabilities</t>
  </si>
  <si>
    <t xml:space="preserve">     Net (Purchase) / Sale of non-current investments</t>
  </si>
  <si>
    <t xml:space="preserve">     Investment in joint venture / associate</t>
  </si>
  <si>
    <t xml:space="preserve">     Purchase of treasury shares and proceeds from exercise of share options</t>
  </si>
  <si>
    <t>Intangible assets</t>
  </si>
  <si>
    <t>Property, plant and equipment (Incl CWIP)</t>
  </si>
  <si>
    <t>- Cash and bank balance</t>
  </si>
  <si>
    <t>- Borrowings</t>
  </si>
  <si>
    <t xml:space="preserve">     Net (Purchase) / proceeds from sale of PPE</t>
  </si>
  <si>
    <t>- Bank deposits</t>
  </si>
  <si>
    <t xml:space="preserve">In INR: </t>
  </si>
  <si>
    <t xml:space="preserve">Operating Expenses (In Constant Currency) </t>
  </si>
  <si>
    <t>6.2 Operational Performance - AFRICA</t>
  </si>
  <si>
    <t>Of which 4G data customers</t>
  </si>
  <si>
    <t>Voice Revenue</t>
  </si>
  <si>
    <t xml:space="preserve">Voice Average Revenue Per User (ARPU) </t>
  </si>
  <si>
    <t>$ Mn</t>
  </si>
  <si>
    <t>US$</t>
  </si>
  <si>
    <t>Data Revenue</t>
  </si>
  <si>
    <t xml:space="preserve">Data Average Revenue Per User (ARPU) </t>
  </si>
  <si>
    <t>Airtel Money</t>
  </si>
  <si>
    <t>Transaction Value</t>
  </si>
  <si>
    <t>Transaction Value per Subs</t>
  </si>
  <si>
    <t>Airtel Money Revenue</t>
  </si>
  <si>
    <t>Active Customers</t>
  </si>
  <si>
    <t>Airtel Money ARPU</t>
  </si>
  <si>
    <t xml:space="preserve">Network &amp; coverage </t>
  </si>
  <si>
    <t>Owned towers</t>
  </si>
  <si>
    <t>Leased towers</t>
  </si>
  <si>
    <t>Revenue Per site Per Month</t>
  </si>
  <si>
    <t>US$ Mn</t>
  </si>
  <si>
    <t>Total Employees</t>
  </si>
  <si>
    <t>Number of Customers per employee</t>
  </si>
  <si>
    <t>Personnel Cost per employee per month</t>
  </si>
  <si>
    <t xml:space="preserve">Gross Revenue per employee per month </t>
  </si>
  <si>
    <t>Human Resource Analysis</t>
  </si>
  <si>
    <t xml:space="preserve">     Purchase of intangible assets, spectrum- DPL</t>
  </si>
  <si>
    <t>Right-of-use assets</t>
  </si>
  <si>
    <t>Lease liabilities</t>
  </si>
  <si>
    <t>Net Debt excluding Lease Obligations</t>
  </si>
  <si>
    <t>Net Debt including Lease Obligations</t>
  </si>
  <si>
    <t>Lease Obligation</t>
  </si>
  <si>
    <t>Investments &amp; Receivables</t>
  </si>
  <si>
    <t xml:space="preserve">     Interest income</t>
  </si>
  <si>
    <t xml:space="preserve">     Net fair value gain on financial instruments</t>
  </si>
  <si>
    <t>Amount in Rs Mn</t>
  </si>
  <si>
    <t xml:space="preserve">     Net gain on FVTPL investments</t>
  </si>
  <si>
    <t xml:space="preserve">     Net loss/ (gain) on derivative financial instruments</t>
  </si>
  <si>
    <t>Profit / (loss) from discontinued operation before tax</t>
  </si>
  <si>
    <t>Tax expense / (credit) of discontinued operation</t>
  </si>
  <si>
    <t>Profit for the period from discontinued operations</t>
  </si>
  <si>
    <t>Profit / (Loss) for the period</t>
  </si>
  <si>
    <t xml:space="preserve">     (Gain) / loss on deemed disposal of subsidiary</t>
  </si>
  <si>
    <t xml:space="preserve">     Proceeds from issuance of equity shares / perpetual bonds to NCI</t>
  </si>
  <si>
    <t xml:space="preserve">     Payment on Maturity forwards</t>
  </si>
  <si>
    <t>Earnings per share (Face value : Rs. 5/- each) (In Rupees) from Continuing and Discontinuing Operations</t>
  </si>
  <si>
    <t xml:space="preserve">     Purchase of shares from NCI</t>
  </si>
  <si>
    <t xml:space="preserve">     Payment of lease liabilities</t>
  </si>
  <si>
    <t xml:space="preserve">     Net (Repayments) / Proceeds from borrowings</t>
  </si>
  <si>
    <t xml:space="preserve">     Net proceeds/ (repayments) from short-term borrowings</t>
  </si>
  <si>
    <t>Depreciation and Amortisation (In Constant Currency)</t>
  </si>
  <si>
    <t xml:space="preserve">Income Tax </t>
  </si>
  <si>
    <t xml:space="preserve">     Adjustment on account of deemed disposal of subsidiary</t>
  </si>
  <si>
    <t xml:space="preserve">     Payment of bond issue/share issue expenses</t>
  </si>
  <si>
    <t xml:space="preserve">     Proceeds from issuance of Compulsorily convertible preference shares to NCI</t>
  </si>
  <si>
    <t>Total Revenues - Recasted for IUC</t>
  </si>
  <si>
    <t>Average Revenue Per User (ARPU) - Recasted for IUC</t>
  </si>
  <si>
    <t>Revenue per site per month - Recasted for IUC</t>
  </si>
  <si>
    <t xml:space="preserve">     Proceeds from Sale of Spectrum</t>
  </si>
  <si>
    <t xml:space="preserve">     Repayment of Loan given to Joint Venture/Associate</t>
  </si>
  <si>
    <t xml:space="preserve">Profit from operating activites before depreciation, amortization and  exceptional items </t>
  </si>
  <si>
    <t xml:space="preserve">     Loan given to subsidiaries</t>
  </si>
  <si>
    <t xml:space="preserve">     Net proceeds from  issue of shares</t>
  </si>
  <si>
    <r>
      <t>Postpaid Base</t>
    </r>
    <r>
      <rPr>
        <i/>
        <sz val="8"/>
        <rFont val="Arial"/>
        <family val="2"/>
      </rPr>
      <t xml:space="preserve"> (reported as part of Mobile Services India segment)</t>
    </r>
  </si>
  <si>
    <r>
      <t>Postpaid Base</t>
    </r>
    <r>
      <rPr>
        <i/>
        <sz val="8"/>
        <rFont val="Arial"/>
        <family val="2"/>
      </rPr>
      <t xml:space="preserve"> (including IoT / M2M connections reported part of Airtel Business segment)</t>
    </r>
  </si>
  <si>
    <t>Return on Capital employed (Annualised)%</t>
  </si>
  <si>
    <t>Digital TV Customers</t>
  </si>
  <si>
    <t>GBs</t>
  </si>
  <si>
    <t>Mn GBs</t>
  </si>
  <si>
    <t>Total GBs on the network</t>
  </si>
  <si>
    <t>Note: Above nos have been re-instated to 31st Mar'23 closing constant currency except for Nigeria where closing currency as on 30th June 2023 have been considered, except Capex, OFCF &amp; Cumulative Investments. Accordingly previous quarter nos. have been re-instated for like to like comparisons.</t>
  </si>
  <si>
    <t>Exceptional Items (net of tax &amp; NCI)</t>
  </si>
  <si>
    <t>Tax related Exceptional items (net of NCI)</t>
  </si>
  <si>
    <t>Net income (after exceptional items)</t>
  </si>
  <si>
    <t>Buyback of Perpetual bonds from NCI</t>
  </si>
  <si>
    <t xml:space="preserve"> Acquisition of Subsidiary, net of cash proceeds</t>
  </si>
  <si>
    <r>
      <t xml:space="preserve">Mobile Services India - </t>
    </r>
    <r>
      <rPr>
        <sz val="8"/>
        <rFont val="Arial"/>
        <family val="2"/>
      </rPr>
      <t>Comprises of consolidated operations of Mobile Services India</t>
    </r>
  </si>
  <si>
    <r>
      <t xml:space="preserve">Homes Services - </t>
    </r>
    <r>
      <rPr>
        <sz val="8"/>
        <rFont val="Arial"/>
        <family val="2"/>
      </rPr>
      <t>Comprises of operations of Homes Services.</t>
    </r>
  </si>
  <si>
    <t>Airtel Business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</si>
</sst>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8">
    <numFmt numFmtId="6" formatCode="&quot;$&quot;#,##0_);[Red]\(&quot;$&quot;#,##0\)"/>
    <numFmt numFmtId="43" formatCode="_(* #,##0.00_);_(* \(#,##0.00\);_(* &quot;-&quot;??_);_(@_)"/>
    <numFmt numFmtId="164" formatCode="_ * #,##0_ ;_ * \-#,##0_ ;_ * &quot;-&quot;_ ;_ @_ "/>
    <numFmt numFmtId="165" formatCode="_ * #,##0.00_ ;_ * \-#,##0.00_ ;_ * &quot;-&quot;??_ ;_ @_ "/>
    <numFmt numFmtId="166" formatCode="_-&quot;$&quot;* #,##0_-;\-&quot;$&quot;* #,##0_-;_-&quot;$&quot;* &quot;-&quot;_-;_-@_-"/>
    <numFmt numFmtId="167" formatCode="_-* #,##0_-;\-* #,##0_-;_-* &quot;-&quot;_-;_-@_-"/>
    <numFmt numFmtId="168" formatCode="_-&quot;$&quot;* #,##0.00_-;\-&quot;$&quot;* #,##0.00_-;_-&quot;$&quot;* &quot;-&quot;??_-;_-@_-"/>
    <numFmt numFmtId="169" formatCode="_-* #,##0.00_-;\-* #,##0.00_-;_-* &quot;-&quot;??_-;_-@_-"/>
    <numFmt numFmtId="170" formatCode="#,##0;\(#,##0\)"/>
    <numFmt numFmtId="171" formatCode="&quot;$&quot;#,##0.0000_);\(&quot;$&quot;#,##0.0000\)"/>
    <numFmt numFmtId="172" formatCode="_(* #,##0_);_(* \(#,##0\);_(* &quot;-&quot;??_);_(@_)"/>
    <numFmt numFmtId="173" formatCode="0.0"/>
    <numFmt numFmtId="174" formatCode="0.0%"/>
    <numFmt numFmtId="175" formatCode="#,##0.0000"/>
    <numFmt numFmtId="176" formatCode="#,##0.0"/>
    <numFmt numFmtId="177" formatCode="0.000"/>
    <numFmt numFmtId="178" formatCode="_([$€-2]* #,##0.00_);_([$€-2]* \(#,##0.00\);_([$€-2]* &quot;-&quot;??_)"/>
    <numFmt numFmtId="179" formatCode="00.000"/>
    <numFmt numFmtId="180" formatCode="&quot;?&quot;#,##0;&quot;?&quot;\-#,##0"/>
    <numFmt numFmtId="181" formatCode="_ &quot;\&quot;* #,##0_ ;_ &quot;\&quot;* \-#,##0_ ;_ &quot;\&quot;* &quot;-&quot;_ ;_ @_ "/>
    <numFmt numFmtId="182" formatCode="&quot;\&quot;#,##0.00;[Red]&quot;\&quot;\-#,##0.00"/>
    <numFmt numFmtId="183" formatCode="_ &quot;\&quot;* #,##0.00_ ;_ &quot;\&quot;* \-#,##0.00_ ;_ &quot;\&quot;* &quot;-&quot;??_ ;_ @_ "/>
    <numFmt numFmtId="184" formatCode="&quot;\&quot;#,##0;[Red]&quot;\&quot;\-#,##0"/>
    <numFmt numFmtId="185" formatCode="#,##0;[Red]&quot;-&quot;#,##0"/>
    <numFmt numFmtId="186" formatCode="#,##0.00;[Red]&quot;-&quot;#,##0.00"/>
    <numFmt numFmtId="187" formatCode="\$#,##0\ ;\(\$#,##0\)"/>
    <numFmt numFmtId="188" formatCode=";;;"/>
    <numFmt numFmtId="189" formatCode="#,##0.00000"/>
    <numFmt numFmtId="190" formatCode="#,##0\ &quot;DM&quot;;\-#,##0\ &quot;DM&quot;"/>
    <numFmt numFmtId="191" formatCode="0&quot;.&quot;000%"/>
    <numFmt numFmtId="192" formatCode="&quot;￥&quot;#,##0;&quot;￥&quot;\-#,##0"/>
    <numFmt numFmtId="193" formatCode="00&quot;.&quot;000"/>
    <numFmt numFmtId="194" formatCode="#,##0.0_);\(#,##0.0\)"/>
    <numFmt numFmtId="195" formatCode="[$-409]mmm\-yy;@"/>
    <numFmt numFmtId="196" formatCode="#,##0_);\(#,##0\);#\ &quot;-&quot;??_)"/>
    <numFmt numFmtId="197" formatCode="#,##0.0000_);\(#,##0.0000\);#.0000\ &quot;-&quot;??_)"/>
    <numFmt numFmtId="198" formatCode="#,##0_);\(#,##0\);.\ &quot;-&quot;??_⴩;"/>
    <numFmt numFmtId="199" formatCode="_(* #,##0.0_);_(* \(#,##0.0\);_(* &quot;-&quot;??_);_(@_)"/>
  </numFmts>
  <fonts count="7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2"/>
      <name val="Tms Rmn"/>
    </font>
    <font>
      <b/>
      <sz val="10"/>
      <color indexed="50"/>
      <name val="Arial"/>
      <family val="2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7"/>
      <name val="Small Fonts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b/>
      <u/>
      <sz val="8"/>
      <name val="Arial"/>
      <family val="2"/>
    </font>
    <font>
      <u/>
      <sz val="8"/>
      <color indexed="12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sz val="12"/>
      <name val=".VnTime"/>
      <family val="2"/>
    </font>
    <font>
      <sz val="9"/>
      <name val="ﾀﾞｯﾁ"/>
      <family val="3"/>
      <charset val="128"/>
    </font>
    <font>
      <sz val="11"/>
      <name val="??"/>
      <family val="3"/>
    </font>
    <font>
      <sz val="14"/>
      <name val="??"/>
      <family val="3"/>
    </font>
    <font>
      <sz val="12"/>
      <name val="????"/>
      <family val="2"/>
      <charset val="136"/>
    </font>
    <font>
      <sz val="12"/>
      <name val="???"/>
      <family val="3"/>
    </font>
    <font>
      <sz val="10"/>
      <name val="???"/>
      <family val="3"/>
    </font>
    <font>
      <sz val="12"/>
      <name val="Times New Roman"/>
      <family val="1"/>
    </font>
    <font>
      <sz val="12"/>
      <name val="바탕체"/>
      <family val="1"/>
      <charset val="255"/>
    </font>
    <font>
      <b/>
      <u/>
      <sz val="14"/>
      <color indexed="8"/>
      <name val=".VnBook-AntiquaH"/>
      <family val="2"/>
    </font>
    <font>
      <sz val="12"/>
      <color indexed="10"/>
      <name val=".VnArial Narrow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0"/>
      <name val=".VnTime"/>
      <family val="2"/>
    </font>
    <font>
      <sz val="12"/>
      <name val="±¼¸²Ã¼"/>
      <family val="3"/>
      <charset val="129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9"/>
      <name val="ＭＳ ゴシック"/>
      <family val="3"/>
      <charset val="128"/>
    </font>
    <font>
      <sz val="12"/>
      <name val="µ¸¿òÃ¼"/>
      <family val="3"/>
      <charset val="129"/>
    </font>
    <font>
      <sz val="12"/>
      <name val="Helv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13"/>
      <name val=".VnTime"/>
      <family val="2"/>
    </font>
    <font>
      <sz val="14"/>
      <name val=".Vn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9"/>
      <name val="Arial"/>
      <family val="2"/>
    </font>
    <font>
      <sz val="11"/>
      <name val="돋움"/>
      <family val="2"/>
    </font>
    <font>
      <sz val="10"/>
      <name val="굴림체"/>
      <family val="3"/>
    </font>
    <font>
      <sz val="10"/>
      <name val="明朝"/>
      <family val="1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b/>
      <i/>
      <sz val="7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i/>
      <sz val="8"/>
      <color theme="1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7"/>
      <name val="Arial"/>
      <family val="2"/>
    </font>
    <font>
      <i/>
      <sz val="7"/>
      <name val="Times New Roman"/>
      <family val="1"/>
    </font>
    <font>
      <sz val="7"/>
      <name val="Times New Roman"/>
      <family val="1"/>
    </font>
    <font>
      <sz val="8"/>
      <color rgb="FFFF0000"/>
      <name val="Arial"/>
      <family val="2"/>
    </font>
    <font>
      <i/>
      <sz val="8"/>
      <color rgb="FF000000"/>
      <name val="Arial"/>
      <family val="2"/>
    </font>
    <font>
      <i/>
      <sz val="6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74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22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9"/>
      </top>
      <bottom/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/>
      </left>
      <right style="thin">
        <color theme="0" tint="-0.14999847407452621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indexed="9"/>
      </left>
      <right style="thin">
        <color indexed="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indexed="22"/>
      </left>
      <right/>
      <top/>
      <bottom style="thin">
        <color theme="0" tint="-0.24994659260841701"/>
      </bottom>
      <diagonal/>
    </border>
    <border>
      <left/>
      <right style="thin">
        <color theme="0" tint="-0.14999847407452621"/>
      </right>
      <top/>
      <bottom style="thin">
        <color theme="0" tint="-0.34998626667073579"/>
      </bottom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 tint="-0.34998626667073579"/>
      </bottom>
      <diagonal/>
    </border>
    <border>
      <left style="thin">
        <color theme="0"/>
      </left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 style="thin">
        <color theme="0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/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 style="thin">
        <color theme="0" tint="-0.14999847407452621"/>
      </bottom>
      <diagonal/>
    </border>
    <border>
      <left/>
      <right style="thin">
        <color theme="0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indexed="9"/>
      </top>
      <bottom/>
      <diagonal/>
    </border>
    <border>
      <left style="thin">
        <color theme="0" tint="-0.14999847407452621"/>
      </left>
      <right/>
      <top/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/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14999847407452621"/>
      </right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 tint="-0.14999847407452621"/>
      </top>
      <bottom/>
      <diagonal/>
    </border>
    <border>
      <left style="thin">
        <color indexed="9"/>
      </left>
      <right/>
      <top/>
      <bottom/>
      <diagonal/>
    </border>
    <border>
      <left/>
      <right style="thin">
        <color theme="0" tint="-4.9989318521683403E-2"/>
      </right>
      <top/>
      <bottom style="thin">
        <color theme="0" tint="-0.24994659260841701"/>
      </bottom>
      <diagonal/>
    </border>
    <border>
      <left style="thin">
        <color theme="0" tint="-4.9989318521683403E-2"/>
      </left>
      <right style="thin">
        <color theme="0"/>
      </right>
      <top style="double">
        <color indexed="64"/>
      </top>
      <bottom style="thin">
        <color theme="0" tint="-0.14996795556505021"/>
      </bottom>
      <diagonal/>
    </border>
  </borders>
  <cellStyleXfs count="130">
    <xf numFmtId="0" fontId="0" fillId="0" borderId="0"/>
    <xf numFmtId="178" fontId="23" fillId="0" borderId="0" applyNumberFormat="0" applyFill="0" applyBorder="0" applyAlignment="0" applyProtection="0"/>
    <xf numFmtId="178" fontId="21" fillId="0" borderId="0"/>
    <xf numFmtId="38" fontId="24" fillId="0" borderId="0" applyFont="0" applyFill="0" applyBorder="0" applyAlignment="0" applyProtection="0"/>
    <xf numFmtId="179" fontId="25" fillId="0" borderId="0" applyFont="0" applyFill="0" applyBorder="0" applyAlignment="0" applyProtection="0"/>
    <xf numFmtId="178" fontId="26" fillId="0" borderId="0" applyFont="0" applyFill="0" applyBorder="0" applyAlignment="0" applyProtection="0"/>
    <xf numFmtId="180" fontId="25" fillId="0" borderId="0" applyFont="0" applyFill="0" applyBorder="0" applyAlignment="0" applyProtection="0"/>
    <xf numFmtId="40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167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178" fontId="29" fillId="0" borderId="0"/>
    <xf numFmtId="178" fontId="21" fillId="0" borderId="0"/>
    <xf numFmtId="178" fontId="30" fillId="0" borderId="0"/>
    <xf numFmtId="178" fontId="21" fillId="0" borderId="0"/>
    <xf numFmtId="178" fontId="21" fillId="0" borderId="0" applyNumberFormat="0" applyFill="0" applyBorder="0" applyAlignment="0" applyProtection="0"/>
    <xf numFmtId="178" fontId="21" fillId="0" borderId="0" applyNumberFormat="0" applyFill="0" applyBorder="0" applyAlignment="0" applyProtection="0"/>
    <xf numFmtId="178" fontId="31" fillId="0" borderId="0"/>
    <xf numFmtId="178" fontId="21" fillId="0" borderId="0"/>
    <xf numFmtId="178" fontId="21" fillId="0" borderId="0" applyNumberFormat="0" applyFill="0" applyBorder="0" applyAlignment="0" applyProtection="0"/>
    <xf numFmtId="178" fontId="21" fillId="0" borderId="0"/>
    <xf numFmtId="178" fontId="21" fillId="0" borderId="0" applyNumberFormat="0" applyFill="0" applyBorder="0" applyAlignment="0" applyProtection="0"/>
    <xf numFmtId="178" fontId="3" fillId="0" borderId="0"/>
    <xf numFmtId="178" fontId="21" fillId="0" borderId="0"/>
    <xf numFmtId="178" fontId="21" fillId="0" borderId="0" applyNumberFormat="0" applyFill="0" applyBorder="0" applyAlignment="0" applyProtection="0"/>
    <xf numFmtId="178" fontId="21" fillId="0" borderId="0" applyNumberFormat="0" applyFill="0" applyBorder="0" applyAlignment="0" applyProtection="0"/>
    <xf numFmtId="178" fontId="30" fillId="0" borderId="0"/>
    <xf numFmtId="0" fontId="21" fillId="0" borderId="0"/>
    <xf numFmtId="178" fontId="32" fillId="2" borderId="0"/>
    <xf numFmtId="178" fontId="33" fillId="3" borderId="1" applyFont="0" applyFill="0" applyAlignment="0">
      <alignment vertical="center" wrapText="1"/>
    </xf>
    <xf numFmtId="178" fontId="34" fillId="2" borderId="0"/>
    <xf numFmtId="178" fontId="35" fillId="2" borderId="0"/>
    <xf numFmtId="178" fontId="36" fillId="0" borderId="0">
      <alignment wrapText="1"/>
    </xf>
    <xf numFmtId="178" fontId="37" fillId="0" borderId="0"/>
    <xf numFmtId="181" fontId="38" fillId="0" borderId="0" applyFont="0" applyFill="0" applyBorder="0" applyAlignment="0" applyProtection="0"/>
    <xf numFmtId="178" fontId="39" fillId="0" borderId="0" applyFont="0" applyFill="0" applyBorder="0" applyAlignment="0" applyProtection="0"/>
    <xf numFmtId="182" fontId="40" fillId="0" borderId="0" applyFont="0" applyFill="0" applyBorder="0" applyAlignment="0" applyProtection="0"/>
    <xf numFmtId="183" fontId="38" fillId="0" borderId="0" applyFont="0" applyFill="0" applyBorder="0" applyAlignment="0" applyProtection="0"/>
    <xf numFmtId="178" fontId="39" fillId="0" borderId="0" applyFont="0" applyFill="0" applyBorder="0" applyAlignment="0" applyProtection="0"/>
    <xf numFmtId="184" fontId="40" fillId="0" borderId="0" applyFont="0" applyFill="0" applyBorder="0" applyAlignment="0" applyProtection="0"/>
    <xf numFmtId="178" fontId="41" fillId="0" borderId="2" applyFont="0" applyFill="0" applyBorder="0" applyAlignment="0" applyProtection="0">
      <alignment horizontal="center" vertical="center"/>
    </xf>
    <xf numFmtId="164" fontId="38" fillId="0" borderId="0" applyFont="0" applyFill="0" applyBorder="0" applyAlignment="0" applyProtection="0"/>
    <xf numFmtId="178" fontId="39" fillId="0" borderId="0" applyFont="0" applyFill="0" applyBorder="0" applyAlignment="0" applyProtection="0"/>
    <xf numFmtId="185" fontId="40" fillId="0" borderId="0" applyFont="0" applyFill="0" applyBorder="0" applyAlignment="0" applyProtection="0"/>
    <xf numFmtId="165" fontId="38" fillId="0" borderId="0" applyFont="0" applyFill="0" applyBorder="0" applyAlignment="0" applyProtection="0"/>
    <xf numFmtId="178" fontId="39" fillId="0" borderId="0" applyFont="0" applyFill="0" applyBorder="0" applyAlignment="0" applyProtection="0"/>
    <xf numFmtId="186" fontId="40" fillId="0" borderId="0" applyFont="0" applyFill="0" applyBorder="0" applyAlignment="0" applyProtection="0"/>
    <xf numFmtId="176" fontId="21" fillId="0" borderId="3">
      <alignment wrapText="1"/>
      <protection locked="0"/>
    </xf>
    <xf numFmtId="0" fontId="4" fillId="0" borderId="0" applyNumberFormat="0" applyFill="0" applyBorder="0" applyAlignment="0" applyProtection="0"/>
    <xf numFmtId="178" fontId="39" fillId="0" borderId="0"/>
    <xf numFmtId="178" fontId="42" fillId="0" borderId="0"/>
    <xf numFmtId="178" fontId="39" fillId="0" borderId="0"/>
    <xf numFmtId="37" fontId="43" fillId="0" borderId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0" fillId="0" borderId="0" applyFont="0" applyFill="0" applyBorder="0" applyAlignment="0" applyProtection="0"/>
    <xf numFmtId="178" fontId="21" fillId="0" borderId="0"/>
    <xf numFmtId="3" fontId="21" fillId="0" borderId="0" applyFont="0" applyFill="0" applyBorder="0" applyAlignment="0" applyProtection="0"/>
    <xf numFmtId="170" fontId="5" fillId="0" borderId="3" applyBorder="0"/>
    <xf numFmtId="187" fontId="21" fillId="0" borderId="0" applyFont="0" applyFill="0" applyBorder="0" applyAlignment="0" applyProtection="0"/>
    <xf numFmtId="170" fontId="6" fillId="0" borderId="0">
      <protection locked="0"/>
    </xf>
    <xf numFmtId="178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7" fillId="0" borderId="4"/>
    <xf numFmtId="178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0" fontId="8" fillId="0" borderId="5" applyNumberFormat="0" applyAlignment="0" applyProtection="0">
      <alignment horizontal="left" vertical="center"/>
    </xf>
    <xf numFmtId="0" fontId="8" fillId="0" borderId="6">
      <alignment horizontal="left" vertical="center"/>
    </xf>
    <xf numFmtId="188" fontId="41" fillId="0" borderId="0" applyFont="0" applyFill="0" applyBorder="0" applyAlignment="0" applyProtection="0">
      <alignment horizontal="center" vertical="center"/>
    </xf>
    <xf numFmtId="0" fontId="9" fillId="0" borderId="0" applyNumberFormat="0" applyFill="0" applyBorder="0" applyAlignment="0" applyProtection="0">
      <alignment vertical="top"/>
      <protection locked="0"/>
    </xf>
    <xf numFmtId="178" fontId="44" fillId="4" borderId="0">
      <alignment horizontal="left"/>
    </xf>
    <xf numFmtId="178" fontId="41" fillId="0" borderId="0" applyFont="0" applyFill="0" applyBorder="0" applyProtection="0">
      <alignment horizontal="center" vertical="center"/>
    </xf>
    <xf numFmtId="178" fontId="45" fillId="0" borderId="0" applyNumberFormat="0" applyFont="0" applyFill="0" applyAlignment="0"/>
    <xf numFmtId="37" fontId="10" fillId="0" borderId="0"/>
    <xf numFmtId="178" fontId="21" fillId="0" borderId="0"/>
    <xf numFmtId="171" fontId="2" fillId="0" borderId="0"/>
    <xf numFmtId="178" fontId="21" fillId="0" borderId="0"/>
    <xf numFmtId="178" fontId="60" fillId="0" borderId="0"/>
    <xf numFmtId="0" fontId="21" fillId="0" borderId="0"/>
    <xf numFmtId="0" fontId="3" fillId="0" borderId="0"/>
    <xf numFmtId="178" fontId="3" fillId="0" borderId="0"/>
    <xf numFmtId="178" fontId="3" fillId="0" borderId="0"/>
    <xf numFmtId="178" fontId="46" fillId="0" borderId="0" applyNumberFormat="0" applyFill="0" applyBorder="0" applyAlignment="0" applyProtection="0"/>
    <xf numFmtId="178" fontId="23" fillId="0" borderId="0" applyNumberFormat="0" applyFill="0" applyBorder="0" applyAlignment="0" applyProtection="0"/>
    <xf numFmtId="40" fontId="11" fillId="5" borderId="0">
      <alignment horizontal="right"/>
    </xf>
    <xf numFmtId="0" fontId="12" fillId="5" borderId="0">
      <alignment horizontal="right"/>
    </xf>
    <xf numFmtId="0" fontId="13" fillId="5" borderId="7"/>
    <xf numFmtId="0" fontId="13" fillId="0" borderId="0" applyBorder="0">
      <alignment horizontal="centerContinuous"/>
    </xf>
    <xf numFmtId="0" fontId="14" fillId="0" borderId="0" applyBorder="0">
      <alignment horizontal="centerContinuous"/>
    </xf>
    <xf numFmtId="9" fontId="2" fillId="0" borderId="0" applyFont="0" applyFill="0" applyBorder="0" applyAlignment="0" applyProtection="0"/>
    <xf numFmtId="9" fontId="21" fillId="0" borderId="0" applyFont="0" applyFill="0" applyBorder="0" applyAlignment="0" applyProtection="0"/>
    <xf numFmtId="178" fontId="23" fillId="0" borderId="0" applyNumberFormat="0" applyFill="0" applyBorder="0" applyAlignment="0" applyProtection="0"/>
    <xf numFmtId="178" fontId="21" fillId="6" borderId="0"/>
    <xf numFmtId="0" fontId="3" fillId="0" borderId="0"/>
    <xf numFmtId="0" fontId="3" fillId="0" borderId="0"/>
    <xf numFmtId="178" fontId="3" fillId="0" borderId="0"/>
    <xf numFmtId="178" fontId="46" fillId="0" borderId="0" applyNumberFormat="0" applyFill="0" applyBorder="0" applyAlignment="0" applyProtection="0"/>
    <xf numFmtId="175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78" fontId="47" fillId="0" borderId="0" applyNumberFormat="0" applyFill="0" applyBorder="0" applyAlignment="0" applyProtection="0"/>
    <xf numFmtId="178" fontId="56" fillId="0" borderId="0" applyFont="0" applyFill="0" applyBorder="0" applyAlignment="0" applyProtection="0"/>
    <xf numFmtId="178" fontId="56" fillId="0" borderId="0" applyFont="0" applyFill="0" applyBorder="0" applyAlignment="0" applyProtection="0"/>
    <xf numFmtId="178" fontId="30" fillId="0" borderId="0">
      <alignment vertical="center"/>
    </xf>
    <xf numFmtId="40" fontId="48" fillId="0" borderId="0" applyFont="0" applyFill="0" applyBorder="0" applyAlignment="0" applyProtection="0"/>
    <xf numFmtId="38" fontId="48" fillId="0" borderId="0" applyFont="0" applyFill="0" applyBorder="0" applyAlignment="0" applyProtection="0"/>
    <xf numFmtId="178" fontId="48" fillId="0" borderId="0" applyFont="0" applyFill="0" applyBorder="0" applyAlignment="0" applyProtection="0"/>
    <xf numFmtId="178" fontId="48" fillId="0" borderId="0" applyFont="0" applyFill="0" applyBorder="0" applyAlignment="0" applyProtection="0"/>
    <xf numFmtId="9" fontId="49" fillId="0" borderId="0" applyFont="0" applyFill="0" applyBorder="0" applyAlignment="0" applyProtection="0"/>
    <xf numFmtId="178" fontId="50" fillId="0" borderId="0"/>
    <xf numFmtId="190" fontId="52" fillId="0" borderId="0" applyFont="0" applyFill="0" applyBorder="0" applyAlignment="0" applyProtection="0"/>
    <xf numFmtId="191" fontId="52" fillId="0" borderId="0" applyFont="0" applyFill="0" applyBorder="0" applyAlignment="0" applyProtection="0"/>
    <xf numFmtId="192" fontId="52" fillId="0" borderId="0" applyFont="0" applyFill="0" applyBorder="0" applyAlignment="0" applyProtection="0"/>
    <xf numFmtId="193" fontId="52" fillId="0" borderId="0" applyFont="0" applyFill="0" applyBorder="0" applyAlignment="0" applyProtection="0"/>
    <xf numFmtId="178" fontId="53" fillId="0" borderId="0"/>
    <xf numFmtId="178" fontId="45" fillId="0" borderId="0"/>
    <xf numFmtId="167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43" fontId="21" fillId="0" borderId="0" applyFont="0" applyFill="0" applyBorder="0" applyAlignment="0" applyProtection="0"/>
    <xf numFmtId="38" fontId="54" fillId="0" borderId="0" applyFont="0" applyFill="0" applyBorder="0" applyAlignment="0" applyProtection="0"/>
    <xf numFmtId="178" fontId="21" fillId="0" borderId="0"/>
    <xf numFmtId="166" fontId="51" fillId="0" borderId="0" applyFont="0" applyFill="0" applyBorder="0" applyAlignment="0" applyProtection="0"/>
    <xf numFmtId="6" fontId="55" fillId="0" borderId="0" applyFont="0" applyFill="0" applyBorder="0" applyAlignment="0" applyProtection="0"/>
    <xf numFmtId="168" fontId="51" fillId="0" borderId="0" applyFont="0" applyFill="0" applyBorder="0" applyAlignment="0" applyProtection="0"/>
    <xf numFmtId="188" fontId="54" fillId="0" borderId="8">
      <alignment horizontal="center"/>
    </xf>
    <xf numFmtId="178" fontId="2" fillId="0" borderId="0"/>
    <xf numFmtId="178" fontId="2" fillId="0" borderId="0"/>
    <xf numFmtId="178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47">
    <xf numFmtId="0" fontId="0" fillId="0" borderId="0" xfId="0"/>
    <xf numFmtId="0" fontId="15" fillId="5" borderId="0" xfId="0" applyFont="1" applyFill="1" applyBorder="1"/>
    <xf numFmtId="0" fontId="16" fillId="5" borderId="0" xfId="0" applyFont="1" applyFill="1" applyBorder="1"/>
    <xf numFmtId="0" fontId="17" fillId="5" borderId="0" xfId="0" applyFont="1" applyFill="1" applyBorder="1" applyAlignment="1">
      <alignment horizontal="right"/>
    </xf>
    <xf numFmtId="37" fontId="15" fillId="5" borderId="0" xfId="0" applyNumberFormat="1" applyFont="1" applyFill="1" applyBorder="1" applyAlignment="1">
      <alignment horizontal="center" vertical="center"/>
    </xf>
    <xf numFmtId="37" fontId="16" fillId="5" borderId="0" xfId="0" applyNumberFormat="1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wrapText="1"/>
    </xf>
    <xf numFmtId="0" fontId="15" fillId="5" borderId="9" xfId="0" applyFont="1" applyFill="1" applyBorder="1"/>
    <xf numFmtId="0" fontId="16" fillId="5" borderId="0" xfId="80" applyFont="1" applyFill="1" applyBorder="1" applyAlignment="1">
      <alignment horizontal="center" vertical="center"/>
    </xf>
    <xf numFmtId="174" fontId="15" fillId="5" borderId="0" xfId="90" applyNumberFormat="1" applyFont="1" applyFill="1" applyBorder="1" applyAlignment="1">
      <alignment horizontal="center" vertical="center"/>
    </xf>
    <xf numFmtId="177" fontId="16" fillId="5" borderId="0" xfId="0" applyNumberFormat="1" applyFont="1" applyFill="1" applyBorder="1"/>
    <xf numFmtId="0" fontId="16" fillId="5" borderId="0" xfId="0" applyFont="1" applyFill="1"/>
    <xf numFmtId="0" fontId="15" fillId="5" borderId="0" xfId="0" applyFont="1" applyFill="1"/>
    <xf numFmtId="0" fontId="19" fillId="5" borderId="0" xfId="0" applyFont="1" applyFill="1"/>
    <xf numFmtId="173" fontId="15" fillId="5" borderId="0" xfId="0" applyNumberFormat="1" applyFont="1" applyFill="1" applyAlignment="1">
      <alignment horizontal="center"/>
    </xf>
    <xf numFmtId="0" fontId="20" fillId="5" borderId="0" xfId="70" applyFont="1" applyFill="1" applyAlignment="1" applyProtection="1"/>
    <xf numFmtId="0" fontId="15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Border="1"/>
    <xf numFmtId="2" fontId="15" fillId="5" borderId="0" xfId="0" applyNumberFormat="1" applyFont="1" applyFill="1" applyBorder="1" applyAlignment="1">
      <alignment horizontal="center"/>
    </xf>
    <xf numFmtId="2" fontId="16" fillId="5" borderId="0" xfId="0" applyNumberFormat="1" applyFont="1" applyFill="1" applyBorder="1"/>
    <xf numFmtId="0" fontId="15" fillId="5" borderId="0" xfId="0" applyFont="1" applyFill="1" applyAlignment="1">
      <alignment horizontal="left"/>
    </xf>
    <xf numFmtId="0" fontId="15" fillId="0" borderId="0" xfId="0" applyFont="1" applyFill="1" applyBorder="1"/>
    <xf numFmtId="37" fontId="16" fillId="5" borderId="0" xfId="0" applyNumberFormat="1" applyFont="1" applyFill="1" applyBorder="1" applyAlignment="1">
      <alignment horizontal="center"/>
    </xf>
    <xf numFmtId="0" fontId="15" fillId="0" borderId="0" xfId="0" applyFont="1" applyFill="1"/>
    <xf numFmtId="0" fontId="16" fillId="0" borderId="10" xfId="0" applyFont="1" applyFill="1" applyBorder="1" applyAlignment="1">
      <alignment horizontal="center"/>
    </xf>
    <xf numFmtId="0" fontId="15" fillId="5" borderId="0" xfId="0" applyFont="1" applyFill="1" applyBorder="1" applyAlignment="1">
      <alignment horizontal="center"/>
    </xf>
    <xf numFmtId="0" fontId="16" fillId="5" borderId="0" xfId="0" applyFont="1" applyFill="1" applyBorder="1" applyAlignment="1">
      <alignment horizontal="center"/>
    </xf>
    <xf numFmtId="0" fontId="16" fillId="0" borderId="0" xfId="0" applyFont="1" applyFill="1"/>
    <xf numFmtId="0" fontId="16" fillId="0" borderId="11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17" fillId="5" borderId="0" xfId="0" applyFont="1" applyFill="1" applyBorder="1"/>
    <xf numFmtId="0" fontId="16" fillId="0" borderId="0" xfId="0" applyFont="1" applyFill="1" applyBorder="1"/>
    <xf numFmtId="2" fontId="17" fillId="5" borderId="0" xfId="0" applyNumberFormat="1" applyFont="1" applyFill="1" applyBorder="1"/>
    <xf numFmtId="0" fontId="16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18" fillId="0" borderId="0" xfId="0" applyFont="1" applyFill="1" applyBorder="1"/>
    <xf numFmtId="37" fontId="16" fillId="8" borderId="12" xfId="0" applyNumberFormat="1" applyFont="1" applyFill="1" applyBorder="1" applyAlignment="1">
      <alignment horizontal="center" vertical="center"/>
    </xf>
    <xf numFmtId="37" fontId="16" fillId="8" borderId="13" xfId="0" applyNumberFormat="1" applyFont="1" applyFill="1" applyBorder="1" applyAlignment="1">
      <alignment horizontal="center" vertical="center"/>
    </xf>
    <xf numFmtId="0" fontId="3" fillId="5" borderId="0" xfId="0" applyFont="1" applyFill="1" applyBorder="1"/>
    <xf numFmtId="0" fontId="15" fillId="0" borderId="0" xfId="0" applyFont="1" applyFill="1" applyBorder="1" applyAlignment="1">
      <alignment horizontal="center"/>
    </xf>
    <xf numFmtId="0" fontId="16" fillId="8" borderId="0" xfId="0" applyFont="1" applyFill="1" applyBorder="1"/>
    <xf numFmtId="178" fontId="15" fillId="0" borderId="0" xfId="82" applyFont="1" applyFill="1" applyBorder="1" applyAlignment="1" applyProtection="1">
      <alignment horizontal="left" vertical="center"/>
    </xf>
    <xf numFmtId="178" fontId="3" fillId="0" borderId="0" xfId="77" applyFont="1"/>
    <xf numFmtId="172" fontId="3" fillId="0" borderId="0" xfId="54" applyNumberFormat="1" applyFont="1" applyBorder="1"/>
    <xf numFmtId="178" fontId="15" fillId="0" borderId="0" xfId="77" applyFont="1" applyBorder="1"/>
    <xf numFmtId="178" fontId="3" fillId="0" borderId="0" xfId="77" applyFont="1" applyBorder="1"/>
    <xf numFmtId="37" fontId="3" fillId="0" borderId="0" xfId="55" applyNumberFormat="1" applyFont="1" applyFill="1" applyBorder="1" applyAlignment="1">
      <alignment horizontal="center" vertical="center"/>
    </xf>
    <xf numFmtId="37" fontId="3" fillId="0" borderId="0" xfId="55" applyNumberFormat="1" applyFont="1" applyBorder="1" applyAlignment="1">
      <alignment horizontal="center" vertical="center"/>
    </xf>
    <xf numFmtId="178" fontId="15" fillId="0" borderId="0" xfId="77" applyFont="1"/>
    <xf numFmtId="0" fontId="3" fillId="5" borderId="0" xfId="54" applyNumberFormat="1" applyFont="1" applyFill="1" applyBorder="1" applyAlignment="1" applyProtection="1">
      <alignment horizontal="left" vertical="center" wrapText="1"/>
      <protection locked="0"/>
    </xf>
    <xf numFmtId="0" fontId="3" fillId="0" borderId="0" xfId="54" applyNumberFormat="1" applyFont="1" applyFill="1" applyBorder="1" applyAlignment="1" applyProtection="1">
      <alignment horizontal="left" vertical="center" wrapText="1"/>
      <protection locked="0"/>
    </xf>
    <xf numFmtId="0" fontId="3" fillId="5" borderId="21" xfId="0" applyFont="1" applyFill="1" applyBorder="1"/>
    <xf numFmtId="0" fontId="62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21" xfId="0" applyFont="1" applyFill="1" applyBorder="1"/>
    <xf numFmtId="0" fontId="15" fillId="5" borderId="21" xfId="0" applyFont="1" applyFill="1" applyBorder="1"/>
    <xf numFmtId="0" fontId="15" fillId="5" borderId="22" xfId="0" applyFont="1" applyFill="1" applyBorder="1"/>
    <xf numFmtId="0" fontId="3" fillId="5" borderId="0" xfId="0" applyFont="1" applyFill="1" applyBorder="1" applyAlignment="1">
      <alignment horizontal="center"/>
    </xf>
    <xf numFmtId="0" fontId="15" fillId="5" borderId="23" xfId="0" applyFont="1" applyFill="1" applyBorder="1" applyAlignment="1">
      <alignment horizontal="center"/>
    </xf>
    <xf numFmtId="178" fontId="15" fillId="0" borderId="24" xfId="81" applyFont="1" applyFill="1" applyBorder="1" applyAlignment="1"/>
    <xf numFmtId="178" fontId="15" fillId="0" borderId="0" xfId="81" applyFont="1" applyFill="1" applyBorder="1" applyAlignment="1"/>
    <xf numFmtId="178" fontId="3" fillId="0" borderId="0" xfId="81" applyFont="1" applyFill="1" applyBorder="1" applyAlignment="1"/>
    <xf numFmtId="178" fontId="22" fillId="0" borderId="0" xfId="96" applyFont="1" applyFill="1" applyBorder="1" applyAlignment="1">
      <alignment horizontal="left"/>
    </xf>
    <xf numFmtId="178" fontId="3" fillId="0" borderId="0" xfId="81" applyFont="1" applyFill="1" applyBorder="1" applyAlignment="1">
      <alignment horizontal="left"/>
    </xf>
    <xf numFmtId="178" fontId="3" fillId="0" borderId="0" xfId="96" applyFont="1" applyFill="1" applyBorder="1" applyAlignment="1">
      <alignment horizontal="left"/>
    </xf>
    <xf numFmtId="178" fontId="15" fillId="0" borderId="0" xfId="81" applyFont="1" applyFill="1" applyBorder="1" applyAlignment="1">
      <alignment horizontal="left"/>
    </xf>
    <xf numFmtId="178" fontId="3" fillId="0" borderId="0" xfId="96" applyFont="1" applyBorder="1" applyAlignment="1">
      <alignment horizontal="left"/>
    </xf>
    <xf numFmtId="178" fontId="15" fillId="0" borderId="0" xfId="96" applyFont="1" applyFill="1" applyBorder="1" applyAlignment="1">
      <alignment horizontal="left"/>
    </xf>
    <xf numFmtId="0" fontId="0" fillId="0" borderId="0" xfId="0" applyFill="1" applyBorder="1"/>
    <xf numFmtId="0" fontId="15" fillId="5" borderId="26" xfId="0" applyFont="1" applyFill="1" applyBorder="1"/>
    <xf numFmtId="0" fontId="3" fillId="5" borderId="27" xfId="0" applyFont="1" applyFill="1" applyBorder="1"/>
    <xf numFmtId="0" fontId="15" fillId="0" borderId="27" xfId="0" applyFont="1" applyFill="1" applyBorder="1"/>
    <xf numFmtId="0" fontId="3" fillId="5" borderId="28" xfId="80" applyFont="1" applyFill="1" applyBorder="1" applyAlignment="1" applyProtection="1">
      <alignment horizontal="left" vertical="center" indent="1"/>
    </xf>
    <xf numFmtId="0" fontId="3" fillId="5" borderId="28" xfId="80" applyFont="1" applyFill="1" applyBorder="1" applyAlignment="1" applyProtection="1">
      <alignment horizontal="left" vertical="center" wrapText="1" indent="1"/>
    </xf>
    <xf numFmtId="0" fontId="15" fillId="5" borderId="28" xfId="80" applyFont="1" applyFill="1" applyBorder="1" applyAlignment="1" applyProtection="1">
      <alignment horizontal="left" vertical="center" indent="1"/>
    </xf>
    <xf numFmtId="0" fontId="3" fillId="5" borderId="0" xfId="0" applyFont="1" applyFill="1"/>
    <xf numFmtId="0" fontId="3" fillId="5" borderId="0" xfId="0" applyFont="1" applyFill="1" applyBorder="1" applyAlignment="1">
      <alignment wrapText="1"/>
    </xf>
    <xf numFmtId="0" fontId="3" fillId="5" borderId="9" xfId="0" applyFont="1" applyFill="1" applyBorder="1" applyAlignment="1">
      <alignment wrapText="1"/>
    </xf>
    <xf numFmtId="37" fontId="3" fillId="8" borderId="15" xfId="0" applyNumberFormat="1" applyFont="1" applyFill="1" applyBorder="1" applyAlignment="1">
      <alignment horizontal="center"/>
    </xf>
    <xf numFmtId="0" fontId="3" fillId="0" borderId="0" xfId="0" applyFont="1" applyFill="1" applyBorder="1"/>
    <xf numFmtId="0" fontId="16" fillId="5" borderId="29" xfId="0" applyFont="1" applyFill="1" applyBorder="1"/>
    <xf numFmtId="37" fontId="3" fillId="0" borderId="0" xfId="77" applyNumberFormat="1" applyFont="1"/>
    <xf numFmtId="37" fontId="15" fillId="0" borderId="0" xfId="77" applyNumberFormat="1" applyFont="1"/>
    <xf numFmtId="37" fontId="16" fillId="5" borderId="0" xfId="0" applyNumberFormat="1" applyFont="1" applyFill="1" applyBorder="1"/>
    <xf numFmtId="37" fontId="0" fillId="0" borderId="0" xfId="0" applyNumberFormat="1" applyFill="1"/>
    <xf numFmtId="0" fontId="15" fillId="0" borderId="0" xfId="94" applyFont="1" applyFill="1" applyBorder="1" applyAlignment="1">
      <alignment horizontal="left" vertical="center" wrapText="1"/>
    </xf>
    <xf numFmtId="0" fontId="3" fillId="0" borderId="0" xfId="81" applyNumberFormat="1" applyFont="1" applyFill="1" applyAlignment="1">
      <alignment horizontal="left"/>
    </xf>
    <xf numFmtId="3" fontId="3" fillId="8" borderId="12" xfId="0" applyNumberFormat="1" applyFont="1" applyFill="1" applyBorder="1" applyAlignment="1">
      <alignment horizontal="center"/>
    </xf>
    <xf numFmtId="0" fontId="3" fillId="5" borderId="31" xfId="0" applyFont="1" applyFill="1" applyBorder="1" applyAlignment="1">
      <alignment wrapText="1"/>
    </xf>
    <xf numFmtId="37" fontId="3" fillId="8" borderId="12" xfId="0" applyNumberFormat="1" applyFont="1" applyFill="1" applyBorder="1" applyAlignment="1">
      <alignment horizontal="center"/>
    </xf>
    <xf numFmtId="3" fontId="3" fillId="8" borderId="32" xfId="0" applyNumberFormat="1" applyFont="1" applyFill="1" applyBorder="1" applyAlignment="1">
      <alignment horizontal="center"/>
    </xf>
    <xf numFmtId="37" fontId="16" fillId="8" borderId="13" xfId="0" applyNumberFormat="1" applyFont="1" applyFill="1" applyBorder="1" applyAlignment="1">
      <alignment horizontal="center"/>
    </xf>
    <xf numFmtId="37" fontId="16" fillId="8" borderId="12" xfId="0" applyNumberFormat="1" applyFont="1" applyFill="1" applyBorder="1" applyAlignment="1">
      <alignment horizontal="center"/>
    </xf>
    <xf numFmtId="0" fontId="3" fillId="5" borderId="25" xfId="54" applyNumberFormat="1" applyFont="1" applyFill="1" applyBorder="1" applyAlignment="1" applyProtection="1">
      <alignment horizontal="left" vertical="center" wrapText="1"/>
      <protection locked="0"/>
    </xf>
    <xf numFmtId="172" fontId="15" fillId="0" borderId="0" xfId="54" applyNumberFormat="1" applyFont="1" applyFill="1" applyBorder="1" applyAlignment="1">
      <alignment horizontal="left" indent="1"/>
    </xf>
    <xf numFmtId="178" fontId="3" fillId="0" borderId="0" xfId="77" applyFont="1" applyAlignment="1">
      <alignment horizontal="center"/>
    </xf>
    <xf numFmtId="0" fontId="18" fillId="0" borderId="0" xfId="54" applyNumberFormat="1" applyFont="1" applyFill="1" applyBorder="1" applyAlignment="1" applyProtection="1">
      <alignment horizontal="left" vertical="center" wrapText="1"/>
      <protection locked="0"/>
    </xf>
    <xf numFmtId="0" fontId="19" fillId="5" borderId="0" xfId="0" applyFont="1" applyFill="1" applyBorder="1"/>
    <xf numFmtId="0" fontId="18" fillId="5" borderId="0" xfId="0" applyFont="1" applyFill="1" applyBorder="1" applyAlignment="1">
      <alignment wrapText="1"/>
    </xf>
    <xf numFmtId="174" fontId="18" fillId="8" borderId="12" xfId="90" applyNumberFormat="1" applyFont="1" applyFill="1" applyBorder="1" applyAlignment="1">
      <alignment horizontal="center" vertical="center"/>
    </xf>
    <xf numFmtId="174" fontId="18" fillId="8" borderId="12" xfId="0" applyNumberFormat="1" applyFont="1" applyFill="1" applyBorder="1" applyAlignment="1">
      <alignment horizontal="center" vertical="center"/>
    </xf>
    <xf numFmtId="0" fontId="16" fillId="0" borderId="14" xfId="0" applyFont="1" applyFill="1" applyBorder="1"/>
    <xf numFmtId="0" fontId="15" fillId="0" borderId="21" xfId="0" applyFont="1" applyFill="1" applyBorder="1"/>
    <xf numFmtId="0" fontId="3" fillId="5" borderId="11" xfId="0" applyFont="1" applyFill="1" applyBorder="1" applyAlignment="1">
      <alignment horizontal="center"/>
    </xf>
    <xf numFmtId="0" fontId="3" fillId="0" borderId="33" xfId="0" applyFont="1" applyFill="1" applyBorder="1"/>
    <xf numFmtId="0" fontId="3" fillId="5" borderId="34" xfId="0" applyFont="1" applyFill="1" applyBorder="1" applyAlignment="1">
      <alignment horizontal="center"/>
    </xf>
    <xf numFmtId="0" fontId="3" fillId="5" borderId="35" xfId="0" applyFont="1" applyFill="1" applyBorder="1"/>
    <xf numFmtId="0" fontId="3" fillId="5" borderId="31" xfId="0" applyFont="1" applyFill="1" applyBorder="1" applyAlignment="1">
      <alignment horizontal="center"/>
    </xf>
    <xf numFmtId="37" fontId="0" fillId="0" borderId="0" xfId="0" applyNumberFormat="1" applyFill="1" applyAlignment="1">
      <alignment horizontal="center"/>
    </xf>
    <xf numFmtId="0" fontId="57" fillId="0" borderId="0" xfId="0" applyFont="1" applyFill="1" applyBorder="1"/>
    <xf numFmtId="0" fontId="17" fillId="0" borderId="0" xfId="0" applyFont="1" applyFill="1" applyBorder="1" applyAlignment="1">
      <alignment horizontal="right"/>
    </xf>
    <xf numFmtId="177" fontId="16" fillId="0" borderId="0" xfId="0" applyNumberFormat="1" applyFont="1" applyFill="1" applyBorder="1"/>
    <xf numFmtId="0" fontId="3" fillId="7" borderId="0" xfId="0" applyFont="1" applyFill="1"/>
    <xf numFmtId="0" fontId="3" fillId="5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2" fillId="7" borderId="0" xfId="0" applyFont="1" applyFill="1" applyAlignment="1">
      <alignment horizontal="left" indent="1"/>
    </xf>
    <xf numFmtId="0" fontId="3" fillId="5" borderId="21" xfId="0" applyFont="1" applyFill="1" applyBorder="1" applyAlignment="1">
      <alignment horizontal="left" indent="2"/>
    </xf>
    <xf numFmtId="0" fontId="22" fillId="7" borderId="0" xfId="0" applyFont="1" applyFill="1" applyAlignment="1">
      <alignment horizontal="left"/>
    </xf>
    <xf numFmtId="0" fontId="3" fillId="7" borderId="0" xfId="0" applyFont="1" applyFill="1" applyAlignment="1">
      <alignment horizontal="left" indent="2"/>
    </xf>
    <xf numFmtId="0" fontId="3" fillId="5" borderId="0" xfId="0" applyFont="1" applyFill="1" applyBorder="1" applyAlignment="1">
      <alignment horizontal="left" indent="2"/>
    </xf>
    <xf numFmtId="0" fontId="17" fillId="5" borderId="0" xfId="0" applyFont="1" applyFill="1" applyBorder="1" applyAlignment="1">
      <alignment horizontal="left" indent="2"/>
    </xf>
    <xf numFmtId="0" fontId="17" fillId="5" borderId="0" xfId="0" applyFont="1" applyFill="1" applyBorder="1" applyAlignment="1">
      <alignment horizontal="left" indent="5"/>
    </xf>
    <xf numFmtId="0" fontId="3" fillId="5" borderId="0" xfId="0" applyFont="1" applyFill="1" applyAlignment="1">
      <alignment horizontal="left" indent="2"/>
    </xf>
    <xf numFmtId="0" fontId="3" fillId="5" borderId="36" xfId="0" applyFont="1" applyFill="1" applyBorder="1" applyAlignment="1">
      <alignment horizontal="center"/>
    </xf>
    <xf numFmtId="0" fontId="3" fillId="7" borderId="37" xfId="0" applyFont="1" applyFill="1" applyBorder="1" applyAlignment="1">
      <alignment horizontal="left" indent="2"/>
    </xf>
    <xf numFmtId="0" fontId="3" fillId="5" borderId="11" xfId="0" applyFont="1" applyFill="1" applyBorder="1" applyAlignment="1">
      <alignment horizontal="center" vertical="center"/>
    </xf>
    <xf numFmtId="0" fontId="58" fillId="0" borderId="0" xfId="0" applyFont="1" applyFill="1"/>
    <xf numFmtId="37" fontId="58" fillId="0" borderId="0" xfId="0" applyNumberFormat="1" applyFont="1" applyFill="1"/>
    <xf numFmtId="0" fontId="17" fillId="5" borderId="21" xfId="0" applyFont="1" applyFill="1" applyBorder="1"/>
    <xf numFmtId="0" fontId="59" fillId="0" borderId="0" xfId="0" applyFont="1" applyFill="1"/>
    <xf numFmtId="37" fontId="59" fillId="0" borderId="0" xfId="0" applyNumberFormat="1" applyFont="1" applyFill="1"/>
    <xf numFmtId="0" fontId="3" fillId="0" borderId="31" xfId="0" applyFont="1" applyFill="1" applyBorder="1" applyAlignment="1">
      <alignment wrapText="1"/>
    </xf>
    <xf numFmtId="37" fontId="3" fillId="0" borderId="12" xfId="0" applyNumberFormat="1" applyFont="1" applyFill="1" applyBorder="1" applyAlignment="1">
      <alignment horizontal="center"/>
    </xf>
    <xf numFmtId="37" fontId="3" fillId="5" borderId="0" xfId="0" applyNumberFormat="1" applyFont="1" applyFill="1" applyBorder="1"/>
    <xf numFmtId="37" fontId="16" fillId="0" borderId="12" xfId="0" applyNumberFormat="1" applyFont="1" applyFill="1" applyBorder="1" applyAlignment="1">
      <alignment horizontal="center" vertical="center"/>
    </xf>
    <xf numFmtId="37" fontId="16" fillId="0" borderId="13" xfId="0" applyNumberFormat="1" applyFont="1" applyFill="1" applyBorder="1" applyAlignment="1">
      <alignment horizontal="center" vertical="center"/>
    </xf>
    <xf numFmtId="0" fontId="17" fillId="0" borderId="0" xfId="0" applyFont="1" applyFill="1"/>
    <xf numFmtId="37" fontId="15" fillId="8" borderId="38" xfId="53" applyNumberFormat="1" applyFont="1" applyFill="1" applyBorder="1" applyAlignment="1">
      <alignment horizontal="center"/>
    </xf>
    <xf numFmtId="37" fontId="15" fillId="8" borderId="39" xfId="0" applyNumberFormat="1" applyFont="1" applyFill="1" applyBorder="1" applyAlignment="1">
      <alignment horizontal="center"/>
    </xf>
    <xf numFmtId="37" fontId="3" fillId="8" borderId="39" xfId="0" applyNumberFormat="1" applyFont="1" applyFill="1" applyBorder="1" applyAlignment="1">
      <alignment horizontal="center"/>
    </xf>
    <xf numFmtId="174" fontId="3" fillId="8" borderId="39" xfId="90" applyNumberFormat="1" applyFont="1" applyFill="1" applyBorder="1" applyAlignment="1">
      <alignment horizontal="center"/>
    </xf>
    <xf numFmtId="174" fontId="3" fillId="8" borderId="39" xfId="0" applyNumberFormat="1" applyFont="1" applyFill="1" applyBorder="1" applyAlignment="1">
      <alignment horizontal="center" vertical="center"/>
    </xf>
    <xf numFmtId="173" fontId="3" fillId="8" borderId="39" xfId="0" applyNumberFormat="1" applyFont="1" applyFill="1" applyBorder="1" applyAlignment="1">
      <alignment horizontal="center" vertical="center"/>
    </xf>
    <xf numFmtId="194" fontId="3" fillId="8" borderId="39" xfId="0" applyNumberFormat="1" applyFont="1" applyFill="1" applyBorder="1" applyAlignment="1">
      <alignment horizontal="center"/>
    </xf>
    <xf numFmtId="1" fontId="3" fillId="8" borderId="39" xfId="0" applyNumberFormat="1" applyFont="1" applyFill="1" applyBorder="1" applyAlignment="1">
      <alignment horizontal="center" vertical="center"/>
    </xf>
    <xf numFmtId="174" fontId="3" fillId="8" borderId="39" xfId="0" applyNumberFormat="1" applyFont="1" applyFill="1" applyBorder="1" applyAlignment="1">
      <alignment horizontal="center"/>
    </xf>
    <xf numFmtId="37" fontId="3" fillId="8" borderId="39" xfId="53" applyNumberFormat="1" applyFont="1" applyFill="1" applyBorder="1" applyAlignment="1">
      <alignment horizontal="center"/>
    </xf>
    <xf numFmtId="37" fontId="17" fillId="8" borderId="39" xfId="53" applyNumberFormat="1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37" fontId="15" fillId="0" borderId="38" xfId="53" applyNumberFormat="1" applyFont="1" applyFill="1" applyBorder="1" applyAlignment="1">
      <alignment horizontal="center"/>
    </xf>
    <xf numFmtId="37" fontId="17" fillId="8" borderId="39" xfId="0" applyNumberFormat="1" applyFont="1" applyFill="1" applyBorder="1" applyAlignment="1">
      <alignment horizontal="center"/>
    </xf>
    <xf numFmtId="174" fontId="3" fillId="0" borderId="39" xfId="90" applyNumberFormat="1" applyFont="1" applyFill="1" applyBorder="1" applyAlignment="1">
      <alignment horizontal="center"/>
    </xf>
    <xf numFmtId="194" fontId="3" fillId="0" borderId="39" xfId="0" applyNumberFormat="1" applyFont="1" applyFill="1" applyBorder="1" applyAlignment="1">
      <alignment horizontal="center"/>
    </xf>
    <xf numFmtId="37" fontId="3" fillId="0" borderId="39" xfId="0" applyNumberFormat="1" applyFont="1" applyFill="1" applyBorder="1" applyAlignment="1">
      <alignment horizontal="center"/>
    </xf>
    <xf numFmtId="174" fontId="3" fillId="8" borderId="39" xfId="91" applyNumberFormat="1" applyFont="1" applyFill="1" applyBorder="1" applyAlignment="1">
      <alignment horizontal="center" vertical="center"/>
    </xf>
    <xf numFmtId="174" fontId="3" fillId="8" borderId="39" xfId="91" applyNumberFormat="1" applyFont="1" applyFill="1" applyBorder="1" applyAlignment="1">
      <alignment horizontal="center"/>
    </xf>
    <xf numFmtId="37" fontId="15" fillId="8" borderId="39" xfId="53" applyNumberFormat="1" applyFont="1" applyFill="1" applyBorder="1" applyAlignment="1">
      <alignment horizontal="center"/>
    </xf>
    <xf numFmtId="37" fontId="15" fillId="0" borderId="39" xfId="53" applyNumberFormat="1" applyFont="1" applyFill="1" applyBorder="1" applyAlignment="1">
      <alignment horizontal="center"/>
    </xf>
    <xf numFmtId="0" fontId="16" fillId="8" borderId="41" xfId="0" applyFont="1" applyFill="1" applyBorder="1" applyAlignment="1">
      <alignment horizontal="center" vertical="center" wrapText="1"/>
    </xf>
    <xf numFmtId="0" fontId="16" fillId="8" borderId="42" xfId="0" applyFont="1" applyFill="1" applyBorder="1" applyAlignment="1">
      <alignment horizontal="center" vertical="center" wrapText="1"/>
    </xf>
    <xf numFmtId="0" fontId="3" fillId="5" borderId="0" xfId="79" applyFont="1" applyFill="1" applyBorder="1" applyAlignment="1">
      <alignment horizontal="left" indent="1"/>
    </xf>
    <xf numFmtId="37" fontId="3" fillId="8" borderId="20" xfId="55" applyNumberFormat="1" applyFont="1" applyFill="1" applyBorder="1" applyAlignment="1">
      <alignment horizontal="center" vertical="center"/>
    </xf>
    <xf numFmtId="37" fontId="3" fillId="8" borderId="39" xfId="55" applyNumberFormat="1" applyFont="1" applyFill="1" applyBorder="1" applyAlignment="1">
      <alignment horizontal="center" vertical="center"/>
    </xf>
    <xf numFmtId="37" fontId="15" fillId="8" borderId="39" xfId="55" applyNumberFormat="1" applyFont="1" applyFill="1" applyBorder="1" applyAlignment="1">
      <alignment horizontal="center" vertical="center"/>
    </xf>
    <xf numFmtId="37" fontId="3" fillId="8" borderId="38" xfId="0" applyNumberFormat="1" applyFont="1" applyFill="1" applyBorder="1" applyAlignment="1">
      <alignment horizontal="center"/>
    </xf>
    <xf numFmtId="174" fontId="18" fillId="8" borderId="39" xfId="0" applyNumberFormat="1" applyFont="1" applyFill="1" applyBorder="1" applyAlignment="1">
      <alignment horizontal="center"/>
    </xf>
    <xf numFmtId="37" fontId="3" fillId="8" borderId="43" xfId="0" applyNumberFormat="1" applyFont="1" applyFill="1" applyBorder="1" applyAlignment="1">
      <alignment horizontal="center"/>
    </xf>
    <xf numFmtId="37" fontId="16" fillId="8" borderId="38" xfId="0" applyNumberFormat="1" applyFont="1" applyFill="1" applyBorder="1" applyAlignment="1">
      <alignment horizontal="center"/>
    </xf>
    <xf numFmtId="37" fontId="16" fillId="8" borderId="39" xfId="0" applyNumberFormat="1" applyFont="1" applyFill="1" applyBorder="1" applyAlignment="1">
      <alignment horizontal="center" vertical="center"/>
    </xf>
    <xf numFmtId="37" fontId="16" fillId="8" borderId="39" xfId="0" applyNumberFormat="1" applyFont="1" applyFill="1" applyBorder="1" applyAlignment="1">
      <alignment horizontal="center"/>
    </xf>
    <xf numFmtId="37" fontId="15" fillId="8" borderId="44" xfId="0" applyNumberFormat="1" applyFont="1" applyFill="1" applyBorder="1" applyAlignment="1">
      <alignment horizontal="center"/>
    </xf>
    <xf numFmtId="0" fontId="15" fillId="5" borderId="23" xfId="80" applyFont="1" applyFill="1" applyBorder="1" applyAlignment="1" applyProtection="1">
      <alignment horizontal="left" vertical="center" indent="1"/>
      <protection locked="0"/>
    </xf>
    <xf numFmtId="37" fontId="15" fillId="8" borderId="45" xfId="0" applyNumberFormat="1" applyFont="1" applyFill="1" applyBorder="1" applyAlignment="1">
      <alignment horizontal="center"/>
    </xf>
    <xf numFmtId="37" fontId="15" fillId="8" borderId="45" xfId="54" applyNumberFormat="1" applyFont="1" applyFill="1" applyBorder="1" applyAlignment="1">
      <alignment horizontal="center"/>
    </xf>
    <xf numFmtId="37" fontId="3" fillId="8" borderId="38" xfId="54" applyNumberFormat="1" applyFont="1" applyFill="1" applyBorder="1" applyAlignment="1">
      <alignment horizontal="center"/>
    </xf>
    <xf numFmtId="37" fontId="3" fillId="8" borderId="39" xfId="54" applyNumberFormat="1" applyFont="1" applyFill="1" applyBorder="1" applyAlignment="1">
      <alignment horizontal="center"/>
    </xf>
    <xf numFmtId="37" fontId="15" fillId="8" borderId="39" xfId="54" applyNumberFormat="1" applyFont="1" applyFill="1" applyBorder="1" applyAlignment="1">
      <alignment horizontal="center"/>
    </xf>
    <xf numFmtId="0" fontId="16" fillId="0" borderId="47" xfId="0" applyFont="1" applyFill="1" applyBorder="1" applyAlignment="1">
      <alignment horizontal="center"/>
    </xf>
    <xf numFmtId="0" fontId="16" fillId="0" borderId="48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17" fillId="0" borderId="48" xfId="0" applyFont="1" applyFill="1" applyBorder="1" applyAlignment="1">
      <alignment horizontal="center"/>
    </xf>
    <xf numFmtId="0" fontId="3" fillId="8" borderId="38" xfId="0" applyFont="1" applyFill="1" applyBorder="1"/>
    <xf numFmtId="37" fontId="3" fillId="8" borderId="39" xfId="0" applyNumberFormat="1" applyFont="1" applyFill="1" applyBorder="1"/>
    <xf numFmtId="38" fontId="16" fillId="8" borderId="38" xfId="0" applyNumberFormat="1" applyFont="1" applyFill="1" applyBorder="1" applyAlignment="1">
      <alignment horizontal="center" vertical="center" wrapText="1"/>
    </xf>
    <xf numFmtId="38" fontId="16" fillId="8" borderId="39" xfId="0" applyNumberFormat="1" applyFont="1" applyFill="1" applyBorder="1" applyAlignment="1">
      <alignment horizontal="center" vertical="center" wrapText="1"/>
    </xf>
    <xf numFmtId="2" fontId="16" fillId="8" borderId="40" xfId="0" applyNumberFormat="1" applyFont="1" applyFill="1" applyBorder="1" applyAlignment="1">
      <alignment horizontal="center"/>
    </xf>
    <xf numFmtId="0" fontId="16" fillId="8" borderId="42" xfId="0" applyFont="1" applyFill="1" applyBorder="1" applyAlignment="1">
      <alignment horizontal="left" vertical="center" wrapText="1"/>
    </xf>
    <xf numFmtId="0" fontId="3" fillId="0" borderId="9" xfId="0" applyFont="1" applyFill="1" applyBorder="1"/>
    <xf numFmtId="0" fontId="3" fillId="0" borderId="21" xfId="0" applyFont="1" applyFill="1" applyBorder="1" applyAlignment="1">
      <alignment wrapText="1"/>
    </xf>
    <xf numFmtId="0" fontId="18" fillId="0" borderId="0" xfId="0" applyFont="1"/>
    <xf numFmtId="43" fontId="18" fillId="5" borderId="0" xfId="53" applyFont="1" applyFill="1" applyBorder="1"/>
    <xf numFmtId="0" fontId="17" fillId="0" borderId="0" xfId="0" applyFont="1" applyFill="1" applyAlignment="1">
      <alignment horizontal="left" vertical="center" wrapText="1"/>
    </xf>
    <xf numFmtId="195" fontId="3" fillId="8" borderId="30" xfId="56" quotePrefix="1" applyNumberFormat="1" applyFont="1" applyFill="1" applyBorder="1" applyAlignment="1">
      <alignment horizontal="center" vertical="center"/>
    </xf>
    <xf numFmtId="37" fontId="16" fillId="0" borderId="38" xfId="0" applyNumberFormat="1" applyFont="1" applyFill="1" applyBorder="1" applyAlignment="1">
      <alignment horizontal="center"/>
    </xf>
    <xf numFmtId="37" fontId="16" fillId="0" borderId="39" xfId="0" applyNumberFormat="1" applyFont="1" applyFill="1" applyBorder="1" applyAlignment="1">
      <alignment horizontal="center"/>
    </xf>
    <xf numFmtId="37" fontId="15" fillId="0" borderId="44" xfId="0" applyNumberFormat="1" applyFont="1" applyFill="1" applyBorder="1" applyAlignment="1">
      <alignment horizontal="center"/>
    </xf>
    <xf numFmtId="0" fontId="16" fillId="5" borderId="0" xfId="0" applyFont="1" applyFill="1" applyBorder="1" applyAlignment="1">
      <alignment vertical="center"/>
    </xf>
    <xf numFmtId="0" fontId="16" fillId="5" borderId="0" xfId="0" applyFont="1" applyFill="1" applyBorder="1" applyAlignment="1">
      <alignment horizontal="center" vertical="center"/>
    </xf>
    <xf numFmtId="177" fontId="16" fillId="0" borderId="49" xfId="0" applyNumberFormat="1" applyFont="1" applyFill="1" applyBorder="1"/>
    <xf numFmtId="177" fontId="16" fillId="0" borderId="50" xfId="0" applyNumberFormat="1" applyFont="1" applyFill="1" applyBorder="1"/>
    <xf numFmtId="0" fontId="16" fillId="0" borderId="49" xfId="0" applyFont="1" applyFill="1" applyBorder="1" applyAlignment="1">
      <alignment horizontal="center" vertical="center"/>
    </xf>
    <xf numFmtId="0" fontId="16" fillId="0" borderId="50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left" indent="2"/>
    </xf>
    <xf numFmtId="0" fontId="22" fillId="9" borderId="0" xfId="0" applyFont="1" applyFill="1" applyBorder="1" applyAlignment="1">
      <alignment horizontal="left" indent="1"/>
    </xf>
    <xf numFmtId="174" fontId="17" fillId="8" borderId="39" xfId="91" applyNumberFormat="1" applyFont="1" applyFill="1" applyBorder="1" applyAlignment="1">
      <alignment horizontal="center"/>
    </xf>
    <xf numFmtId="0" fontId="3" fillId="5" borderId="0" xfId="0" applyFont="1" applyFill="1" applyBorder="1" applyAlignment="1">
      <alignment horizontal="left" vertical="center" indent="2"/>
    </xf>
    <xf numFmtId="37" fontId="3" fillId="8" borderId="39" xfId="0" applyNumberFormat="1" applyFont="1" applyFill="1" applyBorder="1" applyAlignment="1">
      <alignment horizontal="center" vertical="center"/>
    </xf>
    <xf numFmtId="194" fontId="3" fillId="8" borderId="39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 vertical="center"/>
    </xf>
    <xf numFmtId="174" fontId="3" fillId="0" borderId="39" xfId="0" applyNumberFormat="1" applyFont="1" applyFill="1" applyBorder="1" applyAlignment="1">
      <alignment horizontal="center" vertical="center"/>
    </xf>
    <xf numFmtId="173" fontId="3" fillId="0" borderId="39" xfId="0" applyNumberFormat="1" applyFont="1" applyFill="1" applyBorder="1" applyAlignment="1">
      <alignment horizontal="center" vertical="center"/>
    </xf>
    <xf numFmtId="1" fontId="3" fillId="0" borderId="39" xfId="0" applyNumberFormat="1" applyFont="1" applyFill="1" applyBorder="1" applyAlignment="1">
      <alignment horizontal="center" vertical="center"/>
    </xf>
    <xf numFmtId="37" fontId="3" fillId="0" borderId="39" xfId="0" applyNumberFormat="1" applyFont="1" applyFill="1" applyBorder="1" applyAlignment="1">
      <alignment horizontal="center" vertical="center"/>
    </xf>
    <xf numFmtId="194" fontId="3" fillId="0" borderId="39" xfId="0" applyNumberFormat="1" applyFont="1" applyFill="1" applyBorder="1" applyAlignment="1">
      <alignment horizontal="center" vertical="center"/>
    </xf>
    <xf numFmtId="174" fontId="3" fillId="0" borderId="39" xfId="91" applyNumberFormat="1" applyFont="1" applyFill="1" applyBorder="1" applyAlignment="1">
      <alignment horizontal="center" vertical="center"/>
    </xf>
    <xf numFmtId="174" fontId="3" fillId="0" borderId="39" xfId="91" applyNumberFormat="1" applyFont="1" applyFill="1" applyBorder="1" applyAlignment="1">
      <alignment horizontal="center"/>
    </xf>
    <xf numFmtId="37" fontId="17" fillId="0" borderId="39" xfId="0" applyNumberFormat="1" applyFont="1" applyFill="1" applyBorder="1" applyAlignment="1">
      <alignment horizontal="center"/>
    </xf>
    <xf numFmtId="174" fontId="17" fillId="0" borderId="39" xfId="91" applyNumberFormat="1" applyFont="1" applyFill="1" applyBorder="1" applyAlignment="1">
      <alignment horizontal="center"/>
    </xf>
    <xf numFmtId="38" fontId="16" fillId="0" borderId="38" xfId="0" applyNumberFormat="1" applyFont="1" applyFill="1" applyBorder="1" applyAlignment="1">
      <alignment horizontal="center" vertical="center" wrapText="1"/>
    </xf>
    <xf numFmtId="38" fontId="16" fillId="0" borderId="39" xfId="0" applyNumberFormat="1" applyFont="1" applyFill="1" applyBorder="1" applyAlignment="1">
      <alignment horizontal="center" vertical="center" wrapText="1"/>
    </xf>
    <xf numFmtId="2" fontId="16" fillId="0" borderId="40" xfId="0" applyNumberFormat="1" applyFont="1" applyFill="1" applyBorder="1" applyAlignment="1">
      <alignment horizontal="center"/>
    </xf>
    <xf numFmtId="37" fontId="15" fillId="0" borderId="39" xfId="0" applyNumberFormat="1" applyFont="1" applyFill="1" applyBorder="1" applyAlignment="1">
      <alignment horizontal="center"/>
    </xf>
    <xf numFmtId="174" fontId="3" fillId="0" borderId="39" xfId="0" applyNumberFormat="1" applyFont="1" applyFill="1" applyBorder="1" applyAlignment="1">
      <alignment horizontal="center"/>
    </xf>
    <xf numFmtId="2" fontId="3" fillId="8" borderId="39" xfId="0" applyNumberFormat="1" applyFont="1" applyFill="1" applyBorder="1" applyAlignment="1">
      <alignment horizontal="center"/>
    </xf>
    <xf numFmtId="2" fontId="3" fillId="0" borderId="39" xfId="0" applyNumberFormat="1" applyFont="1" applyFill="1" applyBorder="1" applyAlignment="1">
      <alignment horizontal="center"/>
    </xf>
    <xf numFmtId="39" fontId="3" fillId="8" borderId="39" xfId="0" applyNumberFormat="1" applyFont="1" applyFill="1" applyBorder="1" applyAlignment="1">
      <alignment horizontal="center" vertical="center"/>
    </xf>
    <xf numFmtId="39" fontId="3" fillId="0" borderId="39" xfId="0" applyNumberFormat="1" applyFont="1" applyFill="1" applyBorder="1" applyAlignment="1">
      <alignment horizontal="center" vertical="center"/>
    </xf>
    <xf numFmtId="39" fontId="0" fillId="0" borderId="0" xfId="0" applyNumberFormat="1" applyFill="1"/>
    <xf numFmtId="37" fontId="3" fillId="0" borderId="20" xfId="55" applyNumberFormat="1" applyFont="1" applyFill="1" applyBorder="1" applyAlignment="1">
      <alignment horizontal="center" vertical="center"/>
    </xf>
    <xf numFmtId="178" fontId="61" fillId="0" borderId="0" xfId="78" applyFont="1" applyAlignment="1">
      <alignment horizontal="right" vertical="center"/>
    </xf>
    <xf numFmtId="37" fontId="3" fillId="0" borderId="38" xfId="0" applyNumberFormat="1" applyFont="1" applyFill="1" applyBorder="1" applyAlignment="1">
      <alignment horizontal="center"/>
    </xf>
    <xf numFmtId="174" fontId="18" fillId="0" borderId="39" xfId="0" applyNumberFormat="1" applyFont="1" applyFill="1" applyBorder="1" applyAlignment="1">
      <alignment horizontal="center"/>
    </xf>
    <xf numFmtId="37" fontId="3" fillId="0" borderId="43" xfId="0" applyNumberFormat="1" applyFont="1" applyFill="1" applyBorder="1" applyAlignment="1">
      <alignment horizontal="center"/>
    </xf>
    <xf numFmtId="174" fontId="18" fillId="0" borderId="12" xfId="9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/>
    </xf>
    <xf numFmtId="3" fontId="3" fillId="0" borderId="32" xfId="0" applyNumberFormat="1" applyFont="1" applyFill="1" applyBorder="1" applyAlignment="1">
      <alignment horizontal="center"/>
    </xf>
    <xf numFmtId="174" fontId="18" fillId="0" borderId="12" xfId="0" applyNumberFormat="1" applyFont="1" applyFill="1" applyBorder="1" applyAlignment="1">
      <alignment horizontal="center" vertical="center"/>
    </xf>
    <xf numFmtId="37" fontId="16" fillId="0" borderId="39" xfId="0" applyNumberFormat="1" applyFont="1" applyFill="1" applyBorder="1" applyAlignment="1">
      <alignment horizontal="center" vertical="center"/>
    </xf>
    <xf numFmtId="37" fontId="15" fillId="0" borderId="45" xfId="0" applyNumberFormat="1" applyFont="1" applyFill="1" applyBorder="1" applyAlignment="1">
      <alignment horizontal="center"/>
    </xf>
    <xf numFmtId="37" fontId="3" fillId="0" borderId="38" xfId="54" applyNumberFormat="1" applyFont="1" applyFill="1" applyBorder="1" applyAlignment="1">
      <alignment horizontal="center"/>
    </xf>
    <xf numFmtId="37" fontId="3" fillId="0" borderId="39" xfId="54" applyNumberFormat="1" applyFont="1" applyFill="1" applyBorder="1" applyAlignment="1">
      <alignment horizontal="center"/>
    </xf>
    <xf numFmtId="37" fontId="15" fillId="0" borderId="39" xfId="54" applyNumberFormat="1" applyFont="1" applyFill="1" applyBorder="1" applyAlignment="1">
      <alignment horizontal="center"/>
    </xf>
    <xf numFmtId="37" fontId="15" fillId="0" borderId="45" xfId="54" applyNumberFormat="1" applyFont="1" applyFill="1" applyBorder="1" applyAlignment="1">
      <alignment horizontal="center"/>
    </xf>
    <xf numFmtId="0" fontId="3" fillId="0" borderId="38" xfId="0" applyFont="1" applyFill="1" applyBorder="1"/>
    <xf numFmtId="37" fontId="3" fillId="0" borderId="39" xfId="0" applyNumberFormat="1" applyFont="1" applyFill="1" applyBorder="1"/>
    <xf numFmtId="173" fontId="15" fillId="5" borderId="0" xfId="0" applyNumberFormat="1" applyFont="1" applyFill="1" applyBorder="1" applyAlignment="1">
      <alignment horizontal="center"/>
    </xf>
    <xf numFmtId="0" fontId="3" fillId="5" borderId="0" xfId="0" applyFont="1" applyFill="1" applyBorder="1" applyAlignment="1">
      <alignment horizontal="left" vertical="center" wrapText="1"/>
    </xf>
    <xf numFmtId="0" fontId="15" fillId="5" borderId="0" xfId="0" applyFont="1" applyFill="1" applyBorder="1" applyAlignment="1">
      <alignment vertical="center"/>
    </xf>
    <xf numFmtId="0" fontId="20" fillId="0" borderId="0" xfId="70" applyFont="1" applyFill="1" applyAlignment="1" applyProtection="1">
      <alignment vertical="center"/>
    </xf>
    <xf numFmtId="0" fontId="20" fillId="0" borderId="0" xfId="70" applyFont="1" applyAlignment="1" applyProtection="1">
      <alignment vertical="center"/>
    </xf>
    <xf numFmtId="0" fontId="3" fillId="5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3" fillId="7" borderId="0" xfId="0" applyFont="1" applyFill="1" applyAlignment="1">
      <alignment horizontal="left"/>
    </xf>
    <xf numFmtId="1" fontId="3" fillId="0" borderId="0" xfId="77" applyNumberFormat="1" applyFont="1" applyAlignment="1">
      <alignment horizontal="center"/>
    </xf>
    <xf numFmtId="37" fontId="3" fillId="0" borderId="0" xfId="56" applyNumberFormat="1" applyFont="1" applyBorder="1" applyAlignment="1">
      <alignment horizontal="center"/>
    </xf>
    <xf numFmtId="0" fontId="63" fillId="0" borderId="0" xfId="0" applyFont="1" applyAlignment="1">
      <alignment horizontal="center"/>
    </xf>
    <xf numFmtId="0" fontId="63" fillId="0" borderId="0" xfId="0" applyFont="1" applyAlignment="1">
      <alignment horizontal="center" vertical="center"/>
    </xf>
    <xf numFmtId="173" fontId="15" fillId="0" borderId="0" xfId="0" applyNumberFormat="1" applyFont="1" applyFill="1" applyBorder="1" applyAlignment="1">
      <alignment horizontal="center"/>
    </xf>
    <xf numFmtId="0" fontId="3" fillId="5" borderId="59" xfId="80" applyFont="1" applyFill="1" applyBorder="1" applyAlignment="1" applyProtection="1">
      <alignment horizontal="left" vertical="center" indent="1"/>
      <protection locked="0"/>
    </xf>
    <xf numFmtId="0" fontId="15" fillId="5" borderId="46" xfId="80" applyFont="1" applyFill="1" applyBorder="1" applyAlignment="1" applyProtection="1">
      <alignment horizontal="left" vertical="center" wrapText="1" indent="1"/>
    </xf>
    <xf numFmtId="0" fontId="63" fillId="0" borderId="0" xfId="0" applyFont="1"/>
    <xf numFmtId="0" fontId="16" fillId="9" borderId="0" xfId="0" applyFont="1" applyFill="1" applyBorder="1"/>
    <xf numFmtId="37" fontId="15" fillId="9" borderId="0" xfId="0" applyNumberFormat="1" applyFont="1" applyFill="1" applyBorder="1" applyAlignment="1">
      <alignment horizontal="center"/>
    </xf>
    <xf numFmtId="37" fontId="16" fillId="9" borderId="0" xfId="0" applyNumberFormat="1" applyFont="1" applyFill="1" applyBorder="1" applyAlignment="1">
      <alignment horizontal="center" vertical="center"/>
    </xf>
    <xf numFmtId="0" fontId="15" fillId="0" borderId="0" xfId="78" applyNumberFormat="1" applyFont="1" applyFill="1" applyAlignment="1">
      <alignment horizontal="left"/>
    </xf>
    <xf numFmtId="172" fontId="15" fillId="0" borderId="0" xfId="54" applyNumberFormat="1" applyFont="1" applyFill="1" applyBorder="1" applyAlignment="1">
      <alignment horizontal="center"/>
    </xf>
    <xf numFmtId="172" fontId="3" fillId="0" borderId="0" xfId="54" applyNumberFormat="1" applyFont="1" applyBorder="1" applyAlignment="1">
      <alignment horizontal="left"/>
    </xf>
    <xf numFmtId="172" fontId="3" fillId="0" borderId="0" xfId="54" applyNumberFormat="1" applyFont="1" applyFill="1" applyBorder="1" applyAlignment="1">
      <alignment horizontal="left"/>
    </xf>
    <xf numFmtId="172" fontId="15" fillId="0" borderId="0" xfId="54" applyNumberFormat="1" applyFont="1" applyBorder="1" applyAlignment="1">
      <alignment horizontal="center"/>
    </xf>
    <xf numFmtId="0" fontId="3" fillId="0" borderId="0" xfId="78" applyNumberFormat="1" applyFont="1" applyFill="1" applyAlignment="1">
      <alignment horizontal="left"/>
    </xf>
    <xf numFmtId="172" fontId="3" fillId="8" borderId="39" xfId="53" applyNumberFormat="1" applyFont="1" applyFill="1" applyBorder="1" applyAlignment="1">
      <alignment horizontal="center" vertical="center"/>
    </xf>
    <xf numFmtId="172" fontId="15" fillId="8" borderId="39" xfId="53" applyNumberFormat="1" applyFont="1" applyFill="1" applyBorder="1" applyAlignment="1">
      <alignment horizontal="center" vertical="center"/>
    </xf>
    <xf numFmtId="0" fontId="15" fillId="0" borderId="33" xfId="78" applyNumberFormat="1" applyFont="1" applyFill="1" applyBorder="1" applyAlignment="1">
      <alignment horizontal="left"/>
    </xf>
    <xf numFmtId="172" fontId="15" fillId="8" borderId="43" xfId="53" applyNumberFormat="1" applyFont="1" applyFill="1" applyBorder="1" applyAlignment="1">
      <alignment horizontal="center" vertical="center"/>
    </xf>
    <xf numFmtId="172" fontId="15" fillId="0" borderId="0" xfId="53" applyNumberFormat="1" applyFont="1" applyFill="1" applyBorder="1" applyAlignment="1">
      <alignment horizontal="center" vertical="center"/>
    </xf>
    <xf numFmtId="172" fontId="15" fillId="0" borderId="25" xfId="53" applyNumberFormat="1" applyFont="1" applyFill="1" applyBorder="1" applyAlignment="1">
      <alignment horizontal="center" vertical="center"/>
    </xf>
    <xf numFmtId="172" fontId="3" fillId="0" borderId="39" xfId="53" applyNumberFormat="1" applyFont="1" applyFill="1" applyBorder="1" applyAlignment="1">
      <alignment horizontal="center" vertical="center"/>
    </xf>
    <xf numFmtId="172" fontId="15" fillId="0" borderId="39" xfId="53" applyNumberFormat="1" applyFont="1" applyFill="1" applyBorder="1" applyAlignment="1">
      <alignment horizontal="center" vertical="center"/>
    </xf>
    <xf numFmtId="172" fontId="3" fillId="8" borderId="39" xfId="53" applyNumberFormat="1" applyFont="1" applyFill="1" applyBorder="1" applyAlignment="1">
      <alignment horizontal="center" vertical="top"/>
    </xf>
    <xf numFmtId="172" fontId="3" fillId="0" borderId="39" xfId="53" applyNumberFormat="1" applyFont="1" applyFill="1" applyBorder="1" applyAlignment="1">
      <alignment horizontal="center" vertical="top"/>
    </xf>
    <xf numFmtId="172" fontId="3" fillId="0" borderId="0" xfId="53" applyNumberFormat="1" applyFont="1" applyBorder="1"/>
    <xf numFmtId="172" fontId="3" fillId="0" borderId="0" xfId="53" applyNumberFormat="1" applyFont="1" applyBorder="1" applyAlignment="1">
      <alignment horizontal="center" vertical="center"/>
    </xf>
    <xf numFmtId="172" fontId="3" fillId="0" borderId="0" xfId="53" applyNumberFormat="1" applyFont="1" applyFill="1" applyBorder="1" applyAlignment="1">
      <alignment horizontal="center" vertical="center"/>
    </xf>
    <xf numFmtId="172" fontId="15" fillId="0" borderId="0" xfId="53" applyNumberFormat="1" applyFont="1" applyBorder="1"/>
    <xf numFmtId="172" fontId="15" fillId="0" borderId="0" xfId="53" applyNumberFormat="1" applyFont="1" applyBorder="1" applyAlignment="1">
      <alignment horizontal="center" vertical="center"/>
    </xf>
    <xf numFmtId="194" fontId="3" fillId="0" borderId="0" xfId="77" applyNumberFormat="1" applyFont="1" applyAlignment="1">
      <alignment horizontal="center"/>
    </xf>
    <xf numFmtId="172" fontId="15" fillId="0" borderId="0" xfId="53" applyNumberFormat="1" applyFont="1"/>
    <xf numFmtId="178" fontId="15" fillId="0" borderId="33" xfId="81" applyFont="1" applyFill="1" applyBorder="1" applyAlignment="1">
      <alignment horizontal="left"/>
    </xf>
    <xf numFmtId="172" fontId="3" fillId="8" borderId="0" xfId="53" applyNumberFormat="1" applyFont="1" applyFill="1" applyBorder="1" applyAlignment="1">
      <alignment horizontal="center" vertical="center"/>
    </xf>
    <xf numFmtId="172" fontId="3" fillId="0" borderId="0" xfId="53" applyNumberFormat="1" applyFont="1" applyFill="1" applyBorder="1"/>
    <xf numFmtId="172" fontId="3" fillId="8" borderId="0" xfId="53" applyNumberFormat="1" applyFont="1" applyFill="1" applyBorder="1"/>
    <xf numFmtId="172" fontId="15" fillId="0" borderId="0" xfId="53" applyNumberFormat="1" applyFont="1" applyFill="1" applyBorder="1"/>
    <xf numFmtId="172" fontId="15" fillId="8" borderId="0" xfId="53" applyNumberFormat="1" applyFont="1" applyFill="1" applyBorder="1"/>
    <xf numFmtId="172" fontId="15" fillId="8" borderId="0" xfId="53" applyNumberFormat="1" applyFont="1" applyFill="1" applyBorder="1" applyAlignment="1">
      <alignment horizontal="center" vertical="center"/>
    </xf>
    <xf numFmtId="172" fontId="15" fillId="8" borderId="4" xfId="53" applyNumberFormat="1" applyFont="1" applyFill="1" applyBorder="1" applyAlignment="1">
      <alignment horizontal="center" vertical="center"/>
    </xf>
    <xf numFmtId="172" fontId="15" fillId="0" borderId="4" xfId="53" applyNumberFormat="1" applyFont="1" applyFill="1" applyBorder="1"/>
    <xf numFmtId="172" fontId="15" fillId="8" borderId="4" xfId="53" applyNumberFormat="1" applyFont="1" applyFill="1" applyBorder="1"/>
    <xf numFmtId="172" fontId="15" fillId="0" borderId="4" xfId="53" applyNumberFormat="1" applyFont="1" applyBorder="1"/>
    <xf numFmtId="172" fontId="15" fillId="8" borderId="63" xfId="53" applyNumberFormat="1" applyFont="1" applyFill="1" applyBorder="1" applyAlignment="1">
      <alignment horizontal="center" vertical="center"/>
    </xf>
    <xf numFmtId="172" fontId="15" fillId="0" borderId="63" xfId="53" applyNumberFormat="1" applyFont="1" applyFill="1" applyBorder="1"/>
    <xf numFmtId="172" fontId="15" fillId="8" borderId="63" xfId="53" applyNumberFormat="1" applyFont="1" applyFill="1" applyBorder="1"/>
    <xf numFmtId="172" fontId="15" fillId="0" borderId="63" xfId="53" applyNumberFormat="1" applyFont="1" applyFill="1" applyBorder="1" applyAlignment="1">
      <alignment horizontal="left"/>
    </xf>
    <xf numFmtId="3" fontId="3" fillId="8" borderId="40" xfId="90" applyNumberFormat="1" applyFont="1" applyFill="1" applyBorder="1" applyAlignment="1">
      <alignment horizontal="center"/>
    </xf>
    <xf numFmtId="3" fontId="3" fillId="0" borderId="40" xfId="90" applyNumberFormat="1" applyFont="1" applyFill="1" applyBorder="1" applyAlignment="1">
      <alignment horizontal="center"/>
    </xf>
    <xf numFmtId="172" fontId="3" fillId="0" borderId="0" xfId="53" applyNumberFormat="1" applyFont="1" applyAlignment="1">
      <alignment horizontal="center" vertical="center"/>
    </xf>
    <xf numFmtId="172" fontId="3" fillId="0" borderId="0" xfId="53" applyNumberFormat="1" applyFont="1" applyFill="1" applyAlignment="1">
      <alignment horizontal="center" vertical="center"/>
    </xf>
    <xf numFmtId="0" fontId="16" fillId="5" borderId="0" xfId="80" applyFont="1" applyFill="1" applyBorder="1" applyAlignment="1">
      <alignment horizontal="center" vertical="center"/>
    </xf>
    <xf numFmtId="0" fontId="16" fillId="5" borderId="0" xfId="80" applyFont="1" applyFill="1" applyBorder="1" applyAlignment="1">
      <alignment vertical="center"/>
    </xf>
    <xf numFmtId="0" fontId="61" fillId="0" borderId="0" xfId="0" applyFont="1" applyAlignment="1">
      <alignment horizontal="right"/>
    </xf>
    <xf numFmtId="0" fontId="3" fillId="8" borderId="18" xfId="0" applyFont="1" applyFill="1" applyBorder="1" applyAlignment="1">
      <alignment horizontal="centerContinuous" vertical="center"/>
    </xf>
    <xf numFmtId="195" fontId="3" fillId="8" borderId="64" xfId="80" quotePrefix="1" applyNumberFormat="1" applyFont="1" applyFill="1" applyBorder="1" applyAlignment="1">
      <alignment horizontal="center" vertical="center"/>
    </xf>
    <xf numFmtId="172" fontId="3" fillId="0" borderId="0" xfId="54" applyNumberFormat="1" applyFont="1" applyFill="1" applyBorder="1"/>
    <xf numFmtId="172" fontId="15" fillId="0" borderId="0" xfId="54" applyNumberFormat="1" applyFont="1" applyFill="1" applyBorder="1"/>
    <xf numFmtId="172" fontId="3" fillId="0" borderId="0" xfId="54" applyNumberFormat="1" applyFont="1" applyFill="1" applyBorder="1" applyAlignment="1">
      <alignment wrapText="1"/>
    </xf>
    <xf numFmtId="172" fontId="15" fillId="0" borderId="0" xfId="54" applyNumberFormat="1" applyFont="1" applyFill="1" applyBorder="1" applyAlignment="1">
      <alignment vertical="center" wrapText="1"/>
    </xf>
    <xf numFmtId="37" fontId="15" fillId="8" borderId="65" xfId="55" applyNumberFormat="1" applyFont="1" applyFill="1" applyBorder="1" applyAlignment="1">
      <alignment horizontal="center" vertical="center"/>
    </xf>
    <xf numFmtId="37" fontId="15" fillId="0" borderId="4" xfId="55" applyNumberFormat="1" applyFont="1" applyFill="1" applyBorder="1" applyAlignment="1">
      <alignment horizontal="center" vertical="center"/>
    </xf>
    <xf numFmtId="172" fontId="3" fillId="0" borderId="0" xfId="54" applyNumberFormat="1" applyFont="1" applyFill="1" applyBorder="1" applyAlignment="1">
      <alignment vertical="center" wrapText="1"/>
    </xf>
    <xf numFmtId="37" fontId="3" fillId="8" borderId="65" xfId="55" applyNumberFormat="1" applyFont="1" applyFill="1" applyBorder="1" applyAlignment="1">
      <alignment horizontal="center" vertical="center"/>
    </xf>
    <xf numFmtId="37" fontId="3" fillId="0" borderId="4" xfId="55" applyNumberFormat="1" applyFont="1" applyFill="1" applyBorder="1" applyAlignment="1">
      <alignment horizontal="center" vertical="center"/>
    </xf>
    <xf numFmtId="37" fontId="15" fillId="0" borderId="0" xfId="55" applyNumberFormat="1" applyFont="1" applyFill="1" applyBorder="1" applyAlignment="1">
      <alignment horizontal="center" vertical="center"/>
    </xf>
    <xf numFmtId="0" fontId="3" fillId="0" borderId="25" xfId="78" applyNumberFormat="1" applyFont="1" applyBorder="1"/>
    <xf numFmtId="37" fontId="3" fillId="8" borderId="43" xfId="55" applyNumberFormat="1" applyFont="1" applyFill="1" applyBorder="1" applyAlignment="1">
      <alignment horizontal="center" vertical="center"/>
    </xf>
    <xf numFmtId="37" fontId="3" fillId="0" borderId="25" xfId="55" applyNumberFormat="1" applyFont="1" applyFill="1" applyBorder="1" applyAlignment="1">
      <alignment horizontal="center" vertical="center"/>
    </xf>
    <xf numFmtId="194" fontId="15" fillId="0" borderId="0" xfId="77" applyNumberFormat="1" applyFont="1" applyAlignment="1">
      <alignment horizontal="center"/>
    </xf>
    <xf numFmtId="178" fontId="15" fillId="0" borderId="0" xfId="77" applyFont="1" applyAlignment="1">
      <alignment horizontal="center"/>
    </xf>
    <xf numFmtId="0" fontId="15" fillId="0" borderId="33" xfId="78" applyNumberFormat="1" applyFont="1" applyFill="1" applyBorder="1" applyAlignment="1">
      <alignment horizontal="left" wrapText="1"/>
    </xf>
    <xf numFmtId="37" fontId="3" fillId="8" borderId="45" xfId="55" applyNumberFormat="1" applyFont="1" applyFill="1" applyBorder="1" applyAlignment="1">
      <alignment horizontal="center" vertical="center"/>
    </xf>
    <xf numFmtId="0" fontId="15" fillId="0" borderId="23" xfId="78" applyNumberFormat="1" applyFont="1" applyFill="1" applyBorder="1" applyAlignment="1">
      <alignment horizontal="left" wrapText="1"/>
    </xf>
    <xf numFmtId="37" fontId="15" fillId="8" borderId="45" xfId="55" applyNumberFormat="1" applyFont="1" applyFill="1" applyBorder="1" applyAlignment="1">
      <alignment horizontal="center" vertical="center"/>
    </xf>
    <xf numFmtId="37" fontId="15" fillId="0" borderId="23" xfId="55" applyNumberFormat="1" applyFont="1" applyFill="1" applyBorder="1" applyAlignment="1">
      <alignment horizontal="center" vertical="center"/>
    </xf>
    <xf numFmtId="0" fontId="15" fillId="0" borderId="0" xfId="78" applyNumberFormat="1" applyFont="1" applyFill="1" applyBorder="1" applyAlignment="1">
      <alignment horizontal="left" wrapText="1"/>
    </xf>
    <xf numFmtId="9" fontId="15" fillId="0" borderId="0" xfId="91" applyFont="1" applyFill="1" applyBorder="1" applyAlignment="1">
      <alignment horizontal="center" vertical="center"/>
    </xf>
    <xf numFmtId="172" fontId="15" fillId="0" borderId="0" xfId="54" applyNumberFormat="1" applyFont="1" applyFill="1" applyBorder="1" applyAlignment="1">
      <alignment wrapText="1"/>
    </xf>
    <xf numFmtId="0" fontId="3" fillId="0" borderId="0" xfId="78" applyNumberFormat="1" applyFont="1" applyBorder="1"/>
    <xf numFmtId="43" fontId="3" fillId="8" borderId="43" xfId="53" applyFont="1" applyFill="1" applyBorder="1" applyAlignment="1">
      <alignment horizontal="center" vertical="center"/>
    </xf>
    <xf numFmtId="43" fontId="3" fillId="0" borderId="0" xfId="53" applyFont="1" applyFill="1" applyBorder="1" applyAlignment="1">
      <alignment horizontal="center" vertical="center"/>
    </xf>
    <xf numFmtId="178" fontId="22" fillId="0" borderId="0" xfId="81" applyFont="1" applyFill="1" applyBorder="1" applyAlignment="1"/>
    <xf numFmtId="0" fontId="3" fillId="0" borderId="0" xfId="94" applyFont="1" applyFill="1" applyBorder="1" applyAlignment="1">
      <alignment horizontal="left" vertical="center" wrapText="1"/>
    </xf>
    <xf numFmtId="177" fontId="3" fillId="0" borderId="0" xfId="0" applyNumberFormat="1" applyFont="1" applyFill="1" applyBorder="1"/>
    <xf numFmtId="177" fontId="3" fillId="0" borderId="49" xfId="0" applyNumberFormat="1" applyFont="1" applyFill="1" applyBorder="1"/>
    <xf numFmtId="177" fontId="3" fillId="0" borderId="50" xfId="0" applyNumberFormat="1" applyFont="1" applyFill="1" applyBorder="1"/>
    <xf numFmtId="37" fontId="3" fillId="8" borderId="13" xfId="0" applyNumberFormat="1" applyFont="1" applyFill="1" applyBorder="1" applyAlignment="1">
      <alignment horizontal="center" vertical="center"/>
    </xf>
    <xf numFmtId="37" fontId="3" fillId="0" borderId="13" xfId="0" applyNumberFormat="1" applyFont="1" applyFill="1" applyBorder="1" applyAlignment="1">
      <alignment horizontal="center" vertical="center"/>
    </xf>
    <xf numFmtId="37" fontId="3" fillId="8" borderId="12" xfId="0" applyNumberFormat="1" applyFont="1" applyFill="1" applyBorder="1" applyAlignment="1">
      <alignment horizontal="center" vertical="center"/>
    </xf>
    <xf numFmtId="37" fontId="3" fillId="0" borderId="12" xfId="0" applyNumberFormat="1" applyFont="1" applyFill="1" applyBorder="1" applyAlignment="1">
      <alignment horizontal="center" vertical="center"/>
    </xf>
    <xf numFmtId="177" fontId="16" fillId="5" borderId="0" xfId="0" applyNumberFormat="1" applyFont="1" applyFill="1" applyBorder="1" applyAlignment="1">
      <alignment wrapText="1"/>
    </xf>
    <xf numFmtId="0" fontId="65" fillId="5" borderId="0" xfId="0" applyFont="1" applyFill="1" applyBorder="1" applyAlignment="1">
      <alignment horizontal="left" vertical="center" wrapText="1"/>
    </xf>
    <xf numFmtId="0" fontId="65" fillId="0" borderId="0" xfId="0" applyFont="1" applyFill="1" applyBorder="1" applyAlignment="1"/>
    <xf numFmtId="0" fontId="66" fillId="0" borderId="0" xfId="0" applyFont="1"/>
    <xf numFmtId="0" fontId="67" fillId="0" borderId="0" xfId="0" applyFont="1"/>
    <xf numFmtId="0" fontId="16" fillId="5" borderId="0" xfId="80" applyFont="1" applyFill="1" applyBorder="1" applyAlignment="1">
      <alignment horizontal="center" vertical="center"/>
    </xf>
    <xf numFmtId="178" fontId="15" fillId="0" borderId="0" xfId="77" applyFont="1" applyFill="1" applyBorder="1"/>
    <xf numFmtId="172" fontId="3" fillId="0" borderId="0" xfId="54" applyNumberFormat="1" applyFont="1" applyBorder="1" applyAlignment="1">
      <alignment wrapText="1"/>
    </xf>
    <xf numFmtId="37" fontId="15" fillId="8" borderId="20" xfId="55" applyNumberFormat="1" applyFont="1" applyFill="1" applyBorder="1" applyAlignment="1">
      <alignment horizontal="center" vertical="center"/>
    </xf>
    <xf numFmtId="2" fontId="3" fillId="5" borderId="0" xfId="0" applyNumberFormat="1" applyFont="1" applyFill="1" applyBorder="1"/>
    <xf numFmtId="0" fontId="3" fillId="5" borderId="0" xfId="53" applyNumberFormat="1" applyFont="1" applyFill="1" applyBorder="1" applyAlignment="1" applyProtection="1">
      <alignment horizontal="left" vertical="center" wrapText="1"/>
      <protection locked="0"/>
    </xf>
    <xf numFmtId="0" fontId="3" fillId="5" borderId="0" xfId="53" applyNumberFormat="1" applyFont="1" applyFill="1" applyBorder="1" applyAlignment="1" applyProtection="1">
      <alignment horizontal="left" vertical="center" wrapText="1" indent="2"/>
      <protection locked="0"/>
    </xf>
    <xf numFmtId="0" fontId="15" fillId="5" borderId="0" xfId="53" applyNumberFormat="1" applyFont="1" applyFill="1" applyBorder="1" applyAlignment="1" applyProtection="1">
      <alignment horizontal="left" vertical="center" wrapText="1"/>
      <protection locked="0"/>
    </xf>
    <xf numFmtId="0" fontId="15" fillId="5" borderId="0" xfId="53" applyNumberFormat="1" applyFont="1" applyFill="1" applyBorder="1" applyAlignment="1" applyProtection="1">
      <alignment horizontal="left" vertical="center" wrapText="1" indent="2"/>
      <protection locked="0"/>
    </xf>
    <xf numFmtId="37" fontId="3" fillId="0" borderId="0" xfId="0" applyNumberFormat="1" applyFont="1" applyFill="1" applyBorder="1" applyAlignment="1">
      <alignment horizontal="center"/>
    </xf>
    <xf numFmtId="37" fontId="15" fillId="0" borderId="0" xfId="0" applyNumberFormat="1" applyFont="1" applyFill="1" applyBorder="1" applyAlignment="1">
      <alignment horizontal="center"/>
    </xf>
    <xf numFmtId="37" fontId="15" fillId="8" borderId="12" xfId="0" applyNumberFormat="1" applyFont="1" applyFill="1" applyBorder="1" applyAlignment="1">
      <alignment horizontal="center" vertical="center"/>
    </xf>
    <xf numFmtId="37" fontId="15" fillId="0" borderId="12" xfId="0" applyNumberFormat="1" applyFont="1" applyFill="1" applyBorder="1" applyAlignment="1">
      <alignment horizontal="center" vertical="center"/>
    </xf>
    <xf numFmtId="0" fontId="2" fillId="0" borderId="0" xfId="0" applyFont="1" applyFill="1"/>
    <xf numFmtId="37" fontId="2" fillId="0" borderId="0" xfId="0" applyNumberFormat="1" applyFont="1" applyFill="1"/>
    <xf numFmtId="0" fontId="3" fillId="0" borderId="0" xfId="78" applyNumberFormat="1" applyFont="1" applyFill="1" applyBorder="1" applyAlignment="1">
      <alignment horizontal="left"/>
    </xf>
    <xf numFmtId="0" fontId="3" fillId="0" borderId="33" xfId="78" applyNumberFormat="1" applyFont="1" applyFill="1" applyBorder="1" applyAlignment="1">
      <alignment horizontal="left" wrapText="1"/>
    </xf>
    <xf numFmtId="4" fontId="3" fillId="8" borderId="43" xfId="53" applyNumberFormat="1" applyFont="1" applyFill="1" applyBorder="1" applyAlignment="1">
      <alignment horizontal="center" vertical="center"/>
    </xf>
    <xf numFmtId="4" fontId="3" fillId="0" borderId="0" xfId="53" applyNumberFormat="1" applyFont="1" applyFill="1" applyBorder="1" applyAlignment="1">
      <alignment horizontal="center" vertical="center"/>
    </xf>
    <xf numFmtId="4" fontId="3" fillId="0" borderId="25" xfId="53" applyNumberFormat="1" applyFont="1" applyFill="1" applyBorder="1" applyAlignment="1">
      <alignment horizontal="center" vertical="center"/>
    </xf>
    <xf numFmtId="172" fontId="3" fillId="0" borderId="0" xfId="125" applyNumberFormat="1" applyFont="1" applyBorder="1"/>
    <xf numFmtId="178" fontId="3" fillId="0" borderId="0" xfId="126" applyFont="1"/>
    <xf numFmtId="173" fontId="15" fillId="0" borderId="0" xfId="126" applyNumberFormat="1" applyFont="1" applyAlignment="1">
      <alignment horizontal="center"/>
    </xf>
    <xf numFmtId="178" fontId="15" fillId="0" borderId="0" xfId="126" applyFont="1" applyBorder="1"/>
    <xf numFmtId="178" fontId="61" fillId="0" borderId="0" xfId="127" applyFont="1" applyAlignment="1">
      <alignment horizontal="right"/>
    </xf>
    <xf numFmtId="37" fontId="3" fillId="0" borderId="0" xfId="125" applyNumberFormat="1" applyFont="1" applyBorder="1" applyAlignment="1">
      <alignment horizontal="center"/>
    </xf>
    <xf numFmtId="178" fontId="3" fillId="8" borderId="20" xfId="126" applyFont="1" applyFill="1" applyBorder="1" applyAlignment="1">
      <alignment horizontal="center"/>
    </xf>
    <xf numFmtId="195" fontId="3" fillId="8" borderId="30" xfId="125" quotePrefix="1" applyNumberFormat="1" applyFont="1" applyFill="1" applyBorder="1" applyAlignment="1">
      <alignment horizontal="center"/>
    </xf>
    <xf numFmtId="0" fontId="15" fillId="0" borderId="0" xfId="127" applyNumberFormat="1" applyFont="1" applyBorder="1"/>
    <xf numFmtId="3" fontId="3" fillId="8" borderId="0" xfId="125" applyNumberFormat="1" applyFont="1" applyFill="1" applyBorder="1" applyAlignment="1">
      <alignment horizontal="center" vertical="center"/>
    </xf>
    <xf numFmtId="172" fontId="3" fillId="0" borderId="0" xfId="125" applyNumberFormat="1" applyFont="1" applyFill="1" applyBorder="1"/>
    <xf numFmtId="172" fontId="3" fillId="8" borderId="0" xfId="125" applyNumberFormat="1" applyFont="1" applyFill="1" applyBorder="1"/>
    <xf numFmtId="172" fontId="15" fillId="0" borderId="0" xfId="125" applyNumberFormat="1" applyFont="1" applyBorder="1"/>
    <xf numFmtId="172" fontId="3" fillId="0" borderId="0" xfId="125" applyNumberFormat="1" applyFont="1" applyBorder="1" applyAlignment="1">
      <alignment horizontal="left" indent="1"/>
    </xf>
    <xf numFmtId="37" fontId="3" fillId="0" borderId="0" xfId="126" applyNumberFormat="1" applyFont="1"/>
    <xf numFmtId="172" fontId="15" fillId="0" borderId="0" xfId="125" applyNumberFormat="1" applyFont="1" applyBorder="1" applyAlignment="1">
      <alignment horizontal="left" indent="1"/>
    </xf>
    <xf numFmtId="172" fontId="3" fillId="0" borderId="0" xfId="125" applyNumberFormat="1" applyFont="1" applyFill="1" applyBorder="1" applyAlignment="1">
      <alignment horizontal="left" indent="1"/>
    </xf>
    <xf numFmtId="172" fontId="15" fillId="0" borderId="0" xfId="125" applyNumberFormat="1" applyFont="1" applyFill="1" applyBorder="1"/>
    <xf numFmtId="172" fontId="15" fillId="0" borderId="0" xfId="125" applyNumberFormat="1" applyFont="1" applyFill="1" applyBorder="1" applyAlignment="1">
      <alignment horizontal="left" indent="1"/>
    </xf>
    <xf numFmtId="172" fontId="3" fillId="0" borderId="0" xfId="125" applyNumberFormat="1" applyFont="1" applyFill="1" applyBorder="1" applyAlignment="1">
      <alignment horizontal="left" wrapText="1" indent="1"/>
    </xf>
    <xf numFmtId="172" fontId="3" fillId="0" borderId="0" xfId="53" applyNumberFormat="1" applyFont="1" applyFill="1" applyBorder="1" applyAlignment="1">
      <alignment vertical="center"/>
    </xf>
    <xf numFmtId="172" fontId="3" fillId="8" borderId="0" xfId="53" applyNumberFormat="1" applyFont="1" applyFill="1" applyBorder="1" applyAlignment="1">
      <alignment vertical="center"/>
    </xf>
    <xf numFmtId="178" fontId="15" fillId="0" borderId="0" xfId="126" applyFont="1"/>
    <xf numFmtId="172" fontId="15" fillId="0" borderId="0" xfId="125" applyNumberFormat="1" applyFont="1" applyBorder="1" applyAlignment="1">
      <alignment horizontal="left"/>
    </xf>
    <xf numFmtId="178" fontId="3" fillId="0" borderId="0" xfId="126" applyFont="1" applyBorder="1"/>
    <xf numFmtId="37" fontId="3" fillId="0" borderId="0" xfId="126" applyNumberFormat="1" applyFont="1" applyAlignment="1">
      <alignment horizontal="center" vertical="center"/>
    </xf>
    <xf numFmtId="0" fontId="15" fillId="5" borderId="0" xfId="127" applyNumberFormat="1" applyFont="1" applyFill="1" applyBorder="1" applyAlignment="1">
      <alignment vertical="center"/>
    </xf>
    <xf numFmtId="2" fontId="15" fillId="0" borderId="0" xfId="126" applyNumberFormat="1" applyFont="1" applyAlignment="1">
      <alignment horizontal="left"/>
    </xf>
    <xf numFmtId="195" fontId="3" fillId="8" borderId="30" xfId="125" quotePrefix="1" applyNumberFormat="1" applyFont="1" applyFill="1" applyBorder="1" applyAlignment="1">
      <alignment horizontal="center" vertical="center"/>
    </xf>
    <xf numFmtId="178" fontId="3" fillId="8" borderId="20" xfId="126" applyFont="1" applyFill="1" applyBorder="1"/>
    <xf numFmtId="178" fontId="3" fillId="0" borderId="20" xfId="126" applyFont="1" applyFill="1" applyBorder="1"/>
    <xf numFmtId="178" fontId="3" fillId="8" borderId="39" xfId="126" applyFont="1" applyFill="1" applyBorder="1"/>
    <xf numFmtId="178" fontId="3" fillId="0" borderId="39" xfId="126" applyFont="1" applyFill="1" applyBorder="1"/>
    <xf numFmtId="37" fontId="15" fillId="8" borderId="39" xfId="129" applyNumberFormat="1" applyFont="1" applyFill="1" applyBorder="1" applyAlignment="1">
      <alignment horizontal="center" vertical="center"/>
    </xf>
    <xf numFmtId="37" fontId="15" fillId="0" borderId="39" xfId="129" applyNumberFormat="1" applyFont="1" applyFill="1" applyBorder="1" applyAlignment="1">
      <alignment horizontal="center" vertical="center"/>
    </xf>
    <xf numFmtId="37" fontId="15" fillId="0" borderId="0" xfId="126" applyNumberFormat="1" applyFont="1"/>
    <xf numFmtId="178" fontId="3" fillId="8" borderId="39" xfId="126" applyFont="1" applyFill="1" applyBorder="1" applyAlignment="1">
      <alignment horizontal="center" vertical="center"/>
    </xf>
    <xf numFmtId="178" fontId="3" fillId="0" borderId="39" xfId="126" applyFont="1" applyFill="1" applyBorder="1" applyAlignment="1">
      <alignment horizontal="center" vertical="center"/>
    </xf>
    <xf numFmtId="37" fontId="3" fillId="8" borderId="39" xfId="126" applyNumberFormat="1" applyFont="1" applyFill="1" applyBorder="1" applyAlignment="1">
      <alignment horizontal="center" vertical="center"/>
    </xf>
    <xf numFmtId="37" fontId="3" fillId="0" borderId="39" xfId="126" applyNumberFormat="1" applyFont="1" applyFill="1" applyBorder="1" applyAlignment="1">
      <alignment horizontal="center" vertical="center"/>
    </xf>
    <xf numFmtId="196" fontId="3" fillId="8" borderId="39" xfId="126" applyNumberFormat="1" applyFont="1" applyFill="1" applyBorder="1" applyAlignment="1">
      <alignment horizontal="center" vertical="center"/>
    </xf>
    <xf numFmtId="196" fontId="3" fillId="0" borderId="39" xfId="126" applyNumberFormat="1" applyFont="1" applyFill="1" applyBorder="1" applyAlignment="1">
      <alignment horizontal="center" vertical="center"/>
    </xf>
    <xf numFmtId="37" fontId="15" fillId="8" borderId="39" xfId="126" applyNumberFormat="1" applyFont="1" applyFill="1" applyBorder="1" applyAlignment="1">
      <alignment horizontal="center" vertical="center"/>
    </xf>
    <xf numFmtId="37" fontId="15" fillId="0" borderId="39" xfId="126" applyNumberFormat="1" applyFont="1" applyFill="1" applyBorder="1" applyAlignment="1">
      <alignment horizontal="center" vertical="center"/>
    </xf>
    <xf numFmtId="178" fontId="15" fillId="0" borderId="0" xfId="126" applyFont="1" applyAlignment="1">
      <alignment wrapText="1"/>
    </xf>
    <xf numFmtId="37" fontId="15" fillId="8" borderId="43" xfId="126" applyNumberFormat="1" applyFont="1" applyFill="1" applyBorder="1" applyAlignment="1">
      <alignment horizontal="center" vertical="center"/>
    </xf>
    <xf numFmtId="37" fontId="15" fillId="0" borderId="43" xfId="126" applyNumberFormat="1" applyFont="1" applyFill="1" applyBorder="1" applyAlignment="1">
      <alignment horizontal="center" vertical="center"/>
    </xf>
    <xf numFmtId="178" fontId="3" fillId="0" borderId="0" xfId="126" applyFont="1" applyFill="1"/>
    <xf numFmtId="37" fontId="3" fillId="0" borderId="0" xfId="126" applyNumberFormat="1" applyFont="1" applyFill="1" applyAlignment="1">
      <alignment horizontal="center" vertical="center"/>
    </xf>
    <xf numFmtId="197" fontId="3" fillId="0" borderId="0" xfId="126" applyNumberFormat="1" applyFont="1"/>
    <xf numFmtId="172" fontId="3" fillId="0" borderId="0" xfId="125" quotePrefix="1" applyNumberFormat="1" applyFont="1" applyFill="1" applyBorder="1" applyAlignment="1">
      <alignment horizontal="left" indent="1"/>
    </xf>
    <xf numFmtId="0" fontId="3" fillId="0" borderId="0" xfId="0" applyFont="1" applyFill="1" applyAlignment="1">
      <alignment vertical="center"/>
    </xf>
    <xf numFmtId="178" fontId="22" fillId="0" borderId="21" xfId="126" applyFont="1" applyFill="1" applyBorder="1" applyAlignment="1">
      <alignment horizontal="left"/>
    </xf>
    <xf numFmtId="178" fontId="3" fillId="5" borderId="21" xfId="126" applyFont="1" applyFill="1" applyBorder="1" applyAlignment="1">
      <alignment horizontal="left" indent="2"/>
    </xf>
    <xf numFmtId="178" fontId="3" fillId="0" borderId="21" xfId="126" applyFont="1" applyFill="1" applyBorder="1" applyAlignment="1">
      <alignment horizontal="left" indent="2"/>
    </xf>
    <xf numFmtId="0" fontId="17" fillId="0" borderId="0" xfId="0" applyFont="1" applyFill="1" applyAlignment="1">
      <alignment horizontal="left" vertical="center" indent="6"/>
    </xf>
    <xf numFmtId="0" fontId="3" fillId="5" borderId="67" xfId="0" applyFont="1" applyFill="1" applyBorder="1" applyAlignment="1">
      <alignment horizontal="left"/>
    </xf>
    <xf numFmtId="178" fontId="3" fillId="0" borderId="0" xfId="126" applyFont="1" applyBorder="1" applyAlignment="1">
      <alignment horizontal="center"/>
    </xf>
    <xf numFmtId="37" fontId="17" fillId="0" borderId="0" xfId="53" applyNumberFormat="1" applyFont="1" applyFill="1" applyBorder="1" applyAlignment="1">
      <alignment horizontal="center"/>
    </xf>
    <xf numFmtId="1" fontId="15" fillId="5" borderId="0" xfId="0" applyNumberFormat="1" applyFont="1" applyFill="1" applyBorder="1"/>
    <xf numFmtId="1" fontId="3" fillId="0" borderId="0" xfId="126" applyNumberFormat="1" applyFont="1"/>
    <xf numFmtId="1" fontId="3" fillId="0" borderId="0" xfId="126" applyNumberFormat="1" applyFont="1" applyAlignment="1">
      <alignment horizontal="center" vertical="center"/>
    </xf>
    <xf numFmtId="1" fontId="3" fillId="0" borderId="0" xfId="126" applyNumberFormat="1" applyFont="1" applyBorder="1"/>
    <xf numFmtId="1" fontId="3" fillId="0" borderId="0" xfId="125" applyNumberFormat="1" applyFont="1" applyBorder="1"/>
    <xf numFmtId="1" fontId="3" fillId="0" borderId="0" xfId="77" applyNumberFormat="1" applyFont="1" applyBorder="1"/>
    <xf numFmtId="1" fontId="3" fillId="0" borderId="0" xfId="55" applyNumberFormat="1" applyFont="1" applyBorder="1" applyAlignment="1">
      <alignment horizontal="center" vertical="center"/>
    </xf>
    <xf numFmtId="1" fontId="3" fillId="0" borderId="0" xfId="55" applyNumberFormat="1" applyFont="1" applyFill="1" applyBorder="1" applyAlignment="1">
      <alignment horizontal="center" vertical="center"/>
    </xf>
    <xf numFmtId="1" fontId="16" fillId="5" borderId="0" xfId="0" applyNumberFormat="1" applyFont="1" applyFill="1"/>
    <xf numFmtId="194" fontId="3" fillId="0" borderId="0" xfId="126" applyNumberFormat="1" applyFont="1"/>
    <xf numFmtId="194" fontId="3" fillId="0" borderId="0" xfId="126" applyNumberFormat="1" applyFont="1" applyAlignment="1">
      <alignment horizontal="center" vertical="center"/>
    </xf>
    <xf numFmtId="194" fontId="3" fillId="0" borderId="0" xfId="126" applyNumberFormat="1" applyFont="1" applyBorder="1"/>
    <xf numFmtId="194" fontId="3" fillId="0" borderId="0" xfId="125" applyNumberFormat="1" applyFont="1" applyBorder="1"/>
    <xf numFmtId="194" fontId="3" fillId="0" borderId="0" xfId="77" applyNumberFormat="1" applyFont="1" applyBorder="1"/>
    <xf numFmtId="194" fontId="3" fillId="0" borderId="0" xfId="55" applyNumberFormat="1" applyFont="1" applyBorder="1" applyAlignment="1">
      <alignment horizontal="center" vertical="center"/>
    </xf>
    <xf numFmtId="194" fontId="3" fillId="0" borderId="0" xfId="55" applyNumberFormat="1" applyFont="1" applyFill="1" applyBorder="1" applyAlignment="1">
      <alignment horizontal="center" vertical="center"/>
    </xf>
    <xf numFmtId="194" fontId="16" fillId="5" borderId="0" xfId="0" applyNumberFormat="1" applyFont="1" applyFill="1"/>
    <xf numFmtId="174" fontId="3" fillId="8" borderId="40" xfId="91" applyNumberFormat="1" applyFont="1" applyFill="1" applyBorder="1" applyAlignment="1">
      <alignment horizontal="center"/>
    </xf>
    <xf numFmtId="174" fontId="3" fillId="0" borderId="40" xfId="91" applyNumberFormat="1" applyFont="1" applyFill="1" applyBorder="1" applyAlignment="1">
      <alignment horizontal="center"/>
    </xf>
    <xf numFmtId="178" fontId="3" fillId="0" borderId="0" xfId="96" applyFont="1" applyFill="1" applyBorder="1" applyAlignment="1">
      <alignment horizontal="left" wrapText="1"/>
    </xf>
    <xf numFmtId="37" fontId="68" fillId="0" borderId="0" xfId="126" applyNumberFormat="1" applyFont="1"/>
    <xf numFmtId="0" fontId="17" fillId="0" borderId="0" xfId="0" applyFont="1" applyFill="1" applyBorder="1" applyAlignment="1">
      <alignment horizontal="left" vertical="center"/>
    </xf>
    <xf numFmtId="0" fontId="17" fillId="5" borderId="0" xfId="0" applyFont="1" applyFill="1" applyBorder="1" applyAlignment="1">
      <alignment horizontal="right" vertical="top"/>
    </xf>
    <xf numFmtId="198" fontId="3" fillId="8" borderId="39" xfId="126" applyNumberFormat="1" applyFont="1" applyFill="1" applyBorder="1" applyAlignment="1">
      <alignment horizontal="center" vertical="center"/>
    </xf>
    <xf numFmtId="43" fontId="16" fillId="0" borderId="0" xfId="53" applyFont="1" applyFill="1" applyBorder="1"/>
    <xf numFmtId="0" fontId="16" fillId="0" borderId="0" xfId="0" applyFont="1" applyFill="1" applyBorder="1" applyAlignment="1">
      <alignment vertical="center"/>
    </xf>
    <xf numFmtId="195" fontId="3" fillId="0" borderId="30" xfId="56" quotePrefix="1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wrapText="1"/>
    </xf>
    <xf numFmtId="0" fontId="15" fillId="0" borderId="9" xfId="0" applyFont="1" applyFill="1" applyBorder="1"/>
    <xf numFmtId="0" fontId="16" fillId="8" borderId="69" xfId="0" applyFont="1" applyFill="1" applyBorder="1" applyAlignment="1">
      <alignment horizontal="center" vertical="center" wrapText="1"/>
    </xf>
    <xf numFmtId="178" fontId="3" fillId="5" borderId="0" xfId="126" applyFont="1" applyFill="1" applyBorder="1" applyAlignment="1">
      <alignment horizontal="center" vertical="center"/>
    </xf>
    <xf numFmtId="178" fontId="3" fillId="5" borderId="11" xfId="126" applyFont="1" applyFill="1" applyBorder="1" applyAlignment="1">
      <alignment horizontal="center" vertical="center"/>
    </xf>
    <xf numFmtId="178" fontId="17" fillId="5" borderId="11" xfId="126" applyFont="1" applyFill="1" applyBorder="1" applyAlignment="1">
      <alignment horizontal="center" vertical="center"/>
    </xf>
    <xf numFmtId="178" fontId="3" fillId="0" borderId="33" xfId="126" applyFont="1" applyBorder="1" applyAlignment="1">
      <alignment horizontal="center"/>
    </xf>
    <xf numFmtId="37" fontId="17" fillId="0" borderId="59" xfId="53" applyNumberFormat="1" applyFont="1" applyFill="1" applyBorder="1" applyAlignment="1">
      <alignment horizontal="center"/>
    </xf>
    <xf numFmtId="37" fontId="3" fillId="0" borderId="59" xfId="0" applyNumberFormat="1" applyFont="1" applyFill="1" applyBorder="1" applyAlignment="1">
      <alignment horizontal="center"/>
    </xf>
    <xf numFmtId="37" fontId="3" fillId="0" borderId="59" xfId="53" applyNumberFormat="1" applyFont="1" applyFill="1" applyBorder="1" applyAlignment="1">
      <alignment horizontal="center"/>
    </xf>
    <xf numFmtId="37" fontId="3" fillId="0" borderId="62" xfId="0" applyNumberFormat="1" applyFont="1" applyFill="1" applyBorder="1" applyAlignment="1">
      <alignment horizontal="center"/>
    </xf>
    <xf numFmtId="37" fontId="3" fillId="0" borderId="62" xfId="53" applyNumberFormat="1" applyFont="1" applyFill="1" applyBorder="1" applyAlignment="1">
      <alignment horizontal="center"/>
    </xf>
    <xf numFmtId="37" fontId="17" fillId="0" borderId="62" xfId="53" applyNumberFormat="1" applyFont="1" applyFill="1" applyBorder="1" applyAlignment="1">
      <alignment horizontal="center"/>
    </xf>
    <xf numFmtId="37" fontId="17" fillId="8" borderId="45" xfId="53" applyNumberFormat="1" applyFont="1" applyFill="1" applyBorder="1" applyAlignment="1">
      <alignment horizontal="center"/>
    </xf>
    <xf numFmtId="37" fontId="3" fillId="0" borderId="71" xfId="0" applyNumberFormat="1" applyFont="1" applyFill="1" applyBorder="1" applyAlignment="1">
      <alignment horizontal="center"/>
    </xf>
    <xf numFmtId="174" fontId="18" fillId="8" borderId="39" xfId="90" applyNumberFormat="1" applyFont="1" applyFill="1" applyBorder="1" applyAlignment="1">
      <alignment horizontal="center" vertical="center"/>
    </xf>
    <xf numFmtId="37" fontId="15" fillId="8" borderId="39" xfId="0" applyNumberFormat="1" applyFont="1" applyFill="1" applyBorder="1" applyAlignment="1">
      <alignment horizontal="center" vertical="center"/>
    </xf>
    <xf numFmtId="37" fontId="16" fillId="0" borderId="0" xfId="0" applyNumberFormat="1" applyFont="1" applyFill="1" applyBorder="1" applyAlignment="1">
      <alignment horizontal="center" vertical="center"/>
    </xf>
    <xf numFmtId="174" fontId="18" fillId="0" borderId="0" xfId="90" applyNumberFormat="1" applyFont="1" applyFill="1" applyBorder="1" applyAlignment="1">
      <alignment horizontal="center" vertical="center"/>
    </xf>
    <xf numFmtId="37" fontId="15" fillId="0" borderId="0" xfId="0" applyNumberFormat="1" applyFont="1" applyFill="1" applyBorder="1" applyAlignment="1">
      <alignment horizontal="center" vertical="center"/>
    </xf>
    <xf numFmtId="178" fontId="15" fillId="0" borderId="72" xfId="81" applyFont="1" applyFill="1" applyBorder="1" applyAlignment="1">
      <alignment horizontal="left"/>
    </xf>
    <xf numFmtId="172" fontId="15" fillId="8" borderId="73" xfId="53" applyNumberFormat="1" applyFont="1" applyFill="1" applyBorder="1" applyAlignment="1">
      <alignment horizontal="center" vertical="center"/>
    </xf>
    <xf numFmtId="172" fontId="3" fillId="0" borderId="0" xfId="128" applyNumberFormat="1" applyFont="1" applyFill="1" applyBorder="1" applyAlignment="1">
      <alignment horizontal="left" vertical="top" wrapText="1"/>
    </xf>
    <xf numFmtId="172" fontId="3" fillId="0" borderId="0" xfId="128" applyNumberFormat="1" applyFont="1" applyFill="1" applyBorder="1" applyAlignment="1">
      <alignment horizontal="left" vertical="top"/>
    </xf>
    <xf numFmtId="172" fontId="15" fillId="0" borderId="0" xfId="128" applyNumberFormat="1" applyFont="1" applyFill="1" applyBorder="1" applyAlignment="1">
      <alignment horizontal="left" vertical="top" wrapText="1"/>
    </xf>
    <xf numFmtId="172" fontId="15" fillId="0" borderId="0" xfId="128" applyNumberFormat="1" applyFont="1" applyFill="1" applyBorder="1" applyAlignment="1">
      <alignment horizontal="left"/>
    </xf>
    <xf numFmtId="37" fontId="3" fillId="0" borderId="0" xfId="53" applyNumberFormat="1" applyFont="1" applyFill="1" applyBorder="1" applyAlignment="1">
      <alignment horizontal="center" vertical="center"/>
    </xf>
    <xf numFmtId="0" fontId="63" fillId="0" borderId="0" xfId="0" applyFont="1" applyAlignment="1">
      <alignment horizontal="center" wrapText="1"/>
    </xf>
    <xf numFmtId="0" fontId="17" fillId="0" borderId="0" xfId="0" applyFont="1" applyAlignment="1">
      <alignment horizontal="left" vertical="top" wrapText="1"/>
    </xf>
    <xf numFmtId="0" fontId="3" fillId="0" borderId="0" xfId="94" applyFont="1" applyFill="1" applyBorder="1" applyAlignment="1">
      <alignment horizontal="left" vertical="center"/>
    </xf>
    <xf numFmtId="0" fontId="17" fillId="5" borderId="0" xfId="54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0" xfId="0" applyFont="1" applyBorder="1" applyAlignment="1">
      <alignment horizontal="left" vertical="top" wrapText="1"/>
    </xf>
    <xf numFmtId="43" fontId="15" fillId="0" borderId="0" xfId="53" applyFont="1"/>
    <xf numFmtId="43" fontId="3" fillId="0" borderId="0" xfId="53" applyFont="1"/>
    <xf numFmtId="43" fontId="16" fillId="5" borderId="0" xfId="53" applyFont="1" applyFill="1" applyBorder="1"/>
    <xf numFmtId="43" fontId="17" fillId="5" borderId="0" xfId="53" applyFont="1" applyFill="1" applyBorder="1"/>
    <xf numFmtId="43" fontId="16" fillId="5" borderId="0" xfId="53" applyFont="1" applyFill="1" applyBorder="1" applyAlignment="1">
      <alignment horizontal="center" vertical="center"/>
    </xf>
    <xf numFmtId="172" fontId="16" fillId="5" borderId="0" xfId="53" applyNumberFormat="1" applyFont="1" applyFill="1" applyBorder="1"/>
    <xf numFmtId="43" fontId="0" fillId="0" borderId="0" xfId="53" applyFont="1" applyFill="1"/>
    <xf numFmtId="43" fontId="2" fillId="0" borderId="0" xfId="53" applyFont="1" applyFill="1"/>
    <xf numFmtId="43" fontId="58" fillId="0" borderId="0" xfId="53" applyFont="1" applyFill="1"/>
    <xf numFmtId="43" fontId="59" fillId="0" borderId="0" xfId="53" applyFont="1" applyFill="1"/>
    <xf numFmtId="0" fontId="17" fillId="5" borderId="0" xfId="0" applyFont="1" applyFill="1"/>
    <xf numFmtId="0" fontId="17" fillId="5" borderId="0" xfId="0" applyFont="1" applyFill="1" applyAlignment="1">
      <alignment horizontal="left" vertical="center" wrapText="1"/>
    </xf>
    <xf numFmtId="172" fontId="0" fillId="0" borderId="0" xfId="53" applyNumberFormat="1" applyFont="1" applyFill="1"/>
    <xf numFmtId="0" fontId="63" fillId="0" borderId="0" xfId="0" applyFont="1" applyFill="1" applyBorder="1"/>
    <xf numFmtId="0" fontId="64" fillId="0" borderId="0" xfId="0" applyFont="1" applyFill="1" applyBorder="1"/>
    <xf numFmtId="178" fontId="3" fillId="0" borderId="0" xfId="126" applyFont="1" applyFill="1" applyBorder="1"/>
    <xf numFmtId="37" fontId="3" fillId="0" borderId="0" xfId="0" applyNumberFormat="1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wrapText="1"/>
    </xf>
    <xf numFmtId="37" fontId="15" fillId="0" borderId="0" xfId="53" applyNumberFormat="1" applyFont="1" applyFill="1" applyBorder="1" applyAlignment="1">
      <alignment horizontal="center" vertical="center"/>
    </xf>
    <xf numFmtId="43" fontId="68" fillId="0" borderId="0" xfId="53" applyFont="1"/>
    <xf numFmtId="172" fontId="3" fillId="0" borderId="0" xfId="53" applyNumberFormat="1" applyFont="1"/>
    <xf numFmtId="174" fontId="0" fillId="0" borderId="0" xfId="53" applyNumberFormat="1" applyFont="1" applyFill="1"/>
    <xf numFmtId="37" fontId="65" fillId="5" borderId="0" xfId="0" applyNumberFormat="1" applyFont="1" applyFill="1" applyBorder="1" applyAlignment="1">
      <alignment horizontal="left" vertical="center" wrapText="1"/>
    </xf>
    <xf numFmtId="1" fontId="3" fillId="0" borderId="0" xfId="77" applyNumberFormat="1" applyFont="1" applyAlignment="1">
      <alignment horizontal="center" vertical="center"/>
    </xf>
    <xf numFmtId="0" fontId="15" fillId="0" borderId="0" xfId="78" applyNumberFormat="1" applyFont="1" applyFill="1" applyAlignment="1">
      <alignment horizontal="left" vertical="center" wrapText="1"/>
    </xf>
    <xf numFmtId="178" fontId="15" fillId="0" borderId="0" xfId="77" applyFont="1" applyAlignment="1">
      <alignment vertical="center"/>
    </xf>
    <xf numFmtId="37" fontId="15" fillId="0" borderId="0" xfId="77" applyNumberFormat="1" applyFont="1" applyAlignment="1">
      <alignment vertical="center"/>
    </xf>
    <xf numFmtId="43" fontId="15" fillId="0" borderId="0" xfId="53" applyNumberFormat="1" applyFont="1"/>
    <xf numFmtId="37" fontId="3" fillId="10" borderId="39" xfId="126" applyNumberFormat="1" applyFont="1" applyFill="1" applyBorder="1" applyAlignment="1">
      <alignment horizontal="center" vertical="center"/>
    </xf>
    <xf numFmtId="43" fontId="3" fillId="5" borderId="11" xfId="128" applyFont="1" applyFill="1" applyBorder="1" applyAlignment="1">
      <alignment horizontal="center" vertical="top" wrapText="1"/>
    </xf>
    <xf numFmtId="37" fontId="3" fillId="8" borderId="39" xfId="0" applyNumberFormat="1" applyFont="1" applyFill="1" applyBorder="1" applyAlignment="1">
      <alignment horizontal="center" vertical="top"/>
    </xf>
    <xf numFmtId="37" fontId="3" fillId="0" borderId="39" xfId="0" applyNumberFormat="1" applyFont="1" applyFill="1" applyBorder="1" applyAlignment="1">
      <alignment horizontal="center" vertical="top"/>
    </xf>
    <xf numFmtId="43" fontId="15" fillId="0" borderId="11" xfId="0" applyNumberFormat="1" applyFont="1" applyFill="1" applyBorder="1" applyAlignment="1">
      <alignment horizontal="center" vertical="top"/>
    </xf>
    <xf numFmtId="37" fontId="15" fillId="8" borderId="39" xfId="0" applyNumberFormat="1" applyFont="1" applyFill="1" applyBorder="1" applyAlignment="1">
      <alignment horizontal="center" vertical="top"/>
    </xf>
    <xf numFmtId="37" fontId="15" fillId="0" borderId="39" xfId="0" applyNumberFormat="1" applyFont="1" applyFill="1" applyBorder="1" applyAlignment="1">
      <alignment horizontal="center" vertical="top"/>
    </xf>
    <xf numFmtId="0" fontId="16" fillId="0" borderId="11" xfId="0" applyFont="1" applyFill="1" applyBorder="1" applyAlignment="1">
      <alignment horizontal="center" vertical="top"/>
    </xf>
    <xf numFmtId="174" fontId="3" fillId="8" borderId="39" xfId="90" applyNumberFormat="1" applyFont="1" applyFill="1" applyBorder="1" applyAlignment="1">
      <alignment horizontal="center" vertical="top"/>
    </xf>
    <xf numFmtId="174" fontId="3" fillId="0" borderId="39" xfId="90" applyNumberFormat="1" applyFont="1" applyFill="1" applyBorder="1" applyAlignment="1">
      <alignment horizontal="center" vertical="top"/>
    </xf>
    <xf numFmtId="174" fontId="3" fillId="8" borderId="39" xfId="0" applyNumberFormat="1" applyFont="1" applyFill="1" applyBorder="1" applyAlignment="1">
      <alignment horizontal="center" vertical="top"/>
    </xf>
    <xf numFmtId="174" fontId="3" fillId="0" borderId="39" xfId="0" applyNumberFormat="1" applyFont="1" applyFill="1" applyBorder="1" applyAlignment="1">
      <alignment horizontal="center" vertical="top"/>
    </xf>
    <xf numFmtId="0" fontId="3" fillId="5" borderId="11" xfId="0" applyFont="1" applyFill="1" applyBorder="1" applyAlignment="1">
      <alignment horizontal="center" vertical="top"/>
    </xf>
    <xf numFmtId="1" fontId="3" fillId="8" borderId="39" xfId="0" applyNumberFormat="1" applyFont="1" applyFill="1" applyBorder="1" applyAlignment="1">
      <alignment horizontal="center" vertical="top"/>
    </xf>
    <xf numFmtId="1" fontId="3" fillId="0" borderId="39" xfId="0" applyNumberFormat="1" applyFont="1" applyFill="1" applyBorder="1" applyAlignment="1">
      <alignment horizontal="center" vertical="top"/>
    </xf>
    <xf numFmtId="173" fontId="3" fillId="8" borderId="39" xfId="0" applyNumberFormat="1" applyFont="1" applyFill="1" applyBorder="1" applyAlignment="1">
      <alignment horizontal="center" vertical="top"/>
    </xf>
    <xf numFmtId="173" fontId="3" fillId="0" borderId="39" xfId="0" applyNumberFormat="1" applyFont="1" applyFill="1" applyBorder="1" applyAlignment="1">
      <alignment horizontal="center" vertical="top"/>
    </xf>
    <xf numFmtId="39" fontId="3" fillId="8" borderId="39" xfId="0" applyNumberFormat="1" applyFont="1" applyFill="1" applyBorder="1" applyAlignment="1">
      <alignment horizontal="center" vertical="top"/>
    </xf>
    <xf numFmtId="39" fontId="3" fillId="0" borderId="39" xfId="0" applyNumberFormat="1" applyFont="1" applyFill="1" applyBorder="1" applyAlignment="1">
      <alignment horizontal="center" vertical="top"/>
    </xf>
    <xf numFmtId="0" fontId="17" fillId="0" borderId="11" xfId="0" applyFont="1" applyFill="1" applyBorder="1" applyAlignment="1">
      <alignment horizontal="center" vertical="top"/>
    </xf>
    <xf numFmtId="37" fontId="17" fillId="8" borderId="39" xfId="0" applyNumberFormat="1" applyFont="1" applyFill="1" applyBorder="1" applyAlignment="1">
      <alignment horizontal="center" vertical="top"/>
    </xf>
    <xf numFmtId="37" fontId="17" fillId="0" borderId="39" xfId="0" applyNumberFormat="1" applyFont="1" applyFill="1" applyBorder="1" applyAlignment="1">
      <alignment horizontal="center" vertical="top"/>
    </xf>
    <xf numFmtId="174" fontId="17" fillId="8" borderId="39" xfId="90" applyNumberFormat="1" applyFont="1" applyFill="1" applyBorder="1" applyAlignment="1">
      <alignment horizontal="center" vertical="top"/>
    </xf>
    <xf numFmtId="174" fontId="17" fillId="0" borderId="39" xfId="90" applyNumberFormat="1" applyFont="1" applyFill="1" applyBorder="1" applyAlignment="1">
      <alignment horizontal="center" vertical="top"/>
    </xf>
    <xf numFmtId="2" fontId="3" fillId="8" borderId="39" xfId="53" applyNumberFormat="1" applyFont="1" applyFill="1" applyBorder="1" applyAlignment="1">
      <alignment horizontal="center" vertical="top"/>
    </xf>
    <xf numFmtId="2" fontId="3" fillId="0" borderId="39" xfId="53" applyNumberFormat="1" applyFont="1" applyFill="1" applyBorder="1" applyAlignment="1">
      <alignment horizontal="center" vertical="top"/>
    </xf>
    <xf numFmtId="37" fontId="3" fillId="8" borderId="39" xfId="53" applyNumberFormat="1" applyFont="1" applyFill="1" applyBorder="1" applyAlignment="1">
      <alignment horizontal="center" vertical="top"/>
    </xf>
    <xf numFmtId="37" fontId="3" fillId="0" borderId="39" xfId="53" applyNumberFormat="1" applyFont="1" applyFill="1" applyBorder="1" applyAlignment="1">
      <alignment horizontal="center" vertical="top"/>
    </xf>
    <xf numFmtId="37" fontId="17" fillId="8" borderId="39" xfId="53" applyNumberFormat="1" applyFont="1" applyFill="1" applyBorder="1" applyAlignment="1">
      <alignment horizontal="center" vertical="top"/>
    </xf>
    <xf numFmtId="37" fontId="17" fillId="0" borderId="39" xfId="53" applyNumberFormat="1" applyFont="1" applyFill="1" applyBorder="1" applyAlignment="1">
      <alignment horizontal="center" vertical="top"/>
    </xf>
    <xf numFmtId="194" fontId="3" fillId="8" borderId="39" xfId="0" applyNumberFormat="1" applyFont="1" applyFill="1" applyBorder="1" applyAlignment="1">
      <alignment horizontal="center" vertical="top"/>
    </xf>
    <xf numFmtId="194" fontId="3" fillId="0" borderId="39" xfId="0" applyNumberFormat="1" applyFont="1" applyFill="1" applyBorder="1" applyAlignment="1">
      <alignment horizontal="center" vertical="top"/>
    </xf>
    <xf numFmtId="0" fontId="3" fillId="5" borderId="0" xfId="0" applyFont="1" applyFill="1" applyBorder="1" applyAlignment="1">
      <alignment horizontal="center" vertical="top"/>
    </xf>
    <xf numFmtId="43" fontId="3" fillId="5" borderId="11" xfId="54" applyFont="1" applyFill="1" applyBorder="1" applyAlignment="1">
      <alignment horizontal="center" vertical="top" wrapText="1"/>
    </xf>
    <xf numFmtId="0" fontId="69" fillId="0" borderId="0" xfId="0" applyFont="1" applyAlignment="1">
      <alignment vertical="center"/>
    </xf>
    <xf numFmtId="174" fontId="3" fillId="8" borderId="12" xfId="90" applyNumberFormat="1" applyFont="1" applyFill="1" applyBorder="1" applyAlignment="1">
      <alignment horizontal="center"/>
    </xf>
    <xf numFmtId="174" fontId="3" fillId="0" borderId="12" xfId="90" applyNumberFormat="1" applyFont="1" applyFill="1" applyBorder="1" applyAlignment="1">
      <alignment horizontal="center"/>
    </xf>
    <xf numFmtId="2" fontId="3" fillId="0" borderId="0" xfId="126" applyNumberFormat="1" applyFont="1"/>
    <xf numFmtId="2" fontId="15" fillId="0" borderId="0" xfId="126" applyNumberFormat="1" applyFont="1"/>
    <xf numFmtId="2" fontId="15" fillId="0" borderId="0" xfId="126" applyNumberFormat="1" applyFont="1" applyAlignment="1">
      <alignment wrapText="1"/>
    </xf>
    <xf numFmtId="0" fontId="3" fillId="0" borderId="11" xfId="0" applyFont="1" applyFill="1" applyBorder="1" applyAlignment="1">
      <alignment horizontal="center" vertical="top"/>
    </xf>
    <xf numFmtId="194" fontId="3" fillId="8" borderId="39" xfId="53" applyNumberFormat="1" applyFont="1" applyFill="1" applyBorder="1" applyAlignment="1">
      <alignment horizontal="center" vertical="top"/>
    </xf>
    <xf numFmtId="194" fontId="3" fillId="0" borderId="39" xfId="53" applyNumberFormat="1" applyFont="1" applyFill="1" applyBorder="1" applyAlignment="1">
      <alignment horizontal="center" vertical="top"/>
    </xf>
    <xf numFmtId="174" fontId="16" fillId="5" borderId="0" xfId="53" applyNumberFormat="1" applyFont="1" applyFill="1" applyBorder="1"/>
    <xf numFmtId="195" fontId="16" fillId="5" borderId="0" xfId="53" applyNumberFormat="1" applyFont="1" applyFill="1" applyBorder="1"/>
    <xf numFmtId="43" fontId="16" fillId="5" borderId="0" xfId="53" applyNumberFormat="1" applyFont="1" applyFill="1" applyBorder="1"/>
    <xf numFmtId="43" fontId="16" fillId="5" borderId="0" xfId="0" applyNumberFormat="1" applyFont="1" applyFill="1" applyBorder="1"/>
    <xf numFmtId="43" fontId="15" fillId="5" borderId="0" xfId="53" applyNumberFormat="1" applyFont="1" applyFill="1" applyBorder="1"/>
    <xf numFmtId="43" fontId="17" fillId="5" borderId="0" xfId="0" applyNumberFormat="1" applyFont="1" applyFill="1" applyBorder="1" applyAlignment="1">
      <alignment horizontal="right"/>
    </xf>
    <xf numFmtId="43" fontId="16" fillId="5" borderId="0" xfId="0" applyNumberFormat="1" applyFont="1" applyFill="1" applyBorder="1" applyAlignment="1">
      <alignment vertical="center"/>
    </xf>
    <xf numFmtId="43" fontId="16" fillId="5" borderId="0" xfId="53" applyNumberFormat="1" applyFont="1" applyFill="1" applyBorder="1" applyAlignment="1">
      <alignment vertical="center"/>
    </xf>
    <xf numFmtId="43" fontId="16" fillId="5" borderId="0" xfId="53" applyNumberFormat="1" applyFont="1" applyFill="1" applyBorder="1" applyAlignment="1">
      <alignment horizontal="center" vertical="center"/>
    </xf>
    <xf numFmtId="43" fontId="16" fillId="5" borderId="0" xfId="80" applyNumberFormat="1" applyFont="1" applyFill="1" applyBorder="1" applyAlignment="1">
      <alignment horizontal="center" vertical="center"/>
    </xf>
    <xf numFmtId="43" fontId="16" fillId="5" borderId="0" xfId="0" applyNumberFormat="1" applyFont="1" applyFill="1" applyBorder="1" applyAlignment="1">
      <alignment horizontal="center" vertical="center"/>
    </xf>
    <xf numFmtId="43" fontId="16" fillId="5" borderId="0" xfId="53" applyNumberFormat="1" applyFont="1" applyFill="1" applyBorder="1" applyAlignment="1">
      <alignment wrapText="1"/>
    </xf>
    <xf numFmtId="43" fontId="16" fillId="5" borderId="0" xfId="0" applyNumberFormat="1" applyFont="1" applyFill="1" applyBorder="1" applyAlignment="1">
      <alignment wrapText="1"/>
    </xf>
    <xf numFmtId="43" fontId="16" fillId="0" borderId="0" xfId="53" applyNumberFormat="1" applyFont="1" applyFill="1" applyBorder="1"/>
    <xf numFmtId="43" fontId="16" fillId="0" borderId="0" xfId="0" applyNumberFormat="1" applyFont="1" applyFill="1" applyBorder="1"/>
    <xf numFmtId="43" fontId="16" fillId="9" borderId="0" xfId="53" applyNumberFormat="1" applyFont="1" applyFill="1" applyBorder="1" applyAlignment="1">
      <alignment horizontal="center" vertical="center"/>
    </xf>
    <xf numFmtId="43" fontId="16" fillId="9" borderId="0" xfId="53" applyNumberFormat="1" applyFont="1" applyFill="1" applyBorder="1"/>
    <xf numFmtId="43" fontId="0" fillId="0" borderId="0" xfId="0" applyNumberFormat="1" applyFill="1"/>
    <xf numFmtId="195" fontId="16" fillId="5" borderId="0" xfId="0" applyNumberFormat="1" applyFont="1" applyFill="1" applyBorder="1"/>
    <xf numFmtId="174" fontId="0" fillId="0" borderId="0" xfId="0" applyNumberFormat="1" applyFill="1"/>
    <xf numFmtId="195" fontId="0" fillId="0" borderId="0" xfId="0" applyNumberFormat="1" applyFill="1"/>
    <xf numFmtId="0" fontId="70" fillId="0" borderId="0" xfId="0" applyFont="1" applyAlignment="1">
      <alignment wrapText="1"/>
    </xf>
    <xf numFmtId="178" fontId="3" fillId="0" borderId="0" xfId="81" applyFont="1" applyFill="1" applyBorder="1" applyAlignment="1">
      <alignment horizontal="left" indent="1"/>
    </xf>
    <xf numFmtId="178" fontId="3" fillId="0" borderId="0" xfId="96" applyFont="1" applyFill="1" applyBorder="1" applyAlignment="1">
      <alignment horizontal="left" indent="1"/>
    </xf>
    <xf numFmtId="0" fontId="17" fillId="0" borderId="68" xfId="0" applyFont="1" applyBorder="1" applyAlignment="1">
      <alignment vertical="center" wrapText="1"/>
    </xf>
    <xf numFmtId="0" fontId="17" fillId="0" borderId="0" xfId="0" applyFont="1" applyAlignment="1">
      <alignment horizontal="center" wrapText="1"/>
    </xf>
    <xf numFmtId="0" fontId="3" fillId="8" borderId="0" xfId="0" applyFont="1" applyFill="1" applyBorder="1" applyAlignment="1">
      <alignment horizontal="center" vertical="center" wrapText="1"/>
    </xf>
    <xf numFmtId="0" fontId="3" fillId="8" borderId="39" xfId="78" applyNumberFormat="1" applyFont="1" applyFill="1" applyBorder="1" applyAlignment="1">
      <alignment horizontal="center" vertical="center" wrapText="1"/>
    </xf>
    <xf numFmtId="0" fontId="3" fillId="8" borderId="30" xfId="78" applyNumberFormat="1" applyFont="1" applyFill="1" applyBorder="1" applyAlignment="1">
      <alignment horizontal="center" vertical="center" wrapText="1"/>
    </xf>
    <xf numFmtId="195" fontId="3" fillId="8" borderId="20" xfId="55" quotePrefix="1" applyNumberFormat="1" applyFont="1" applyFill="1" applyBorder="1" applyAlignment="1">
      <alignment horizontal="center" vertical="center"/>
    </xf>
    <xf numFmtId="195" fontId="3" fillId="8" borderId="30" xfId="55" quotePrefix="1" applyNumberFormat="1" applyFont="1" applyFill="1" applyBorder="1" applyAlignment="1">
      <alignment horizontal="center" vertical="center"/>
    </xf>
    <xf numFmtId="172" fontId="3" fillId="8" borderId="51" xfId="54" applyNumberFormat="1" applyFont="1" applyFill="1" applyBorder="1" applyAlignment="1">
      <alignment horizontal="center" vertical="center"/>
    </xf>
    <xf numFmtId="172" fontId="3" fillId="8" borderId="50" xfId="54" applyNumberFormat="1" applyFont="1" applyFill="1" applyBorder="1" applyAlignment="1">
      <alignment horizontal="center" vertical="center"/>
    </xf>
    <xf numFmtId="172" fontId="3" fillId="8" borderId="52" xfId="54" applyNumberFormat="1" applyFont="1" applyFill="1" applyBorder="1" applyAlignment="1">
      <alignment horizontal="center" vertical="center"/>
    </xf>
    <xf numFmtId="0" fontId="3" fillId="8" borderId="24" xfId="127" applyNumberFormat="1" applyFont="1" applyFill="1" applyBorder="1" applyAlignment="1" applyProtection="1">
      <alignment horizontal="center" vertical="center" wrapText="1"/>
    </xf>
    <xf numFmtId="0" fontId="3" fillId="8" borderId="51" xfId="127" applyNumberFormat="1" applyFont="1" applyFill="1" applyBorder="1" applyAlignment="1" applyProtection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178" fontId="3" fillId="8" borderId="20" xfId="126" applyFont="1" applyFill="1" applyBorder="1" applyAlignment="1">
      <alignment horizontal="center" vertical="center"/>
    </xf>
    <xf numFmtId="178" fontId="3" fillId="8" borderId="30" xfId="126" applyFont="1" applyFill="1" applyBorder="1" applyAlignment="1">
      <alignment horizontal="center" vertical="center"/>
    </xf>
    <xf numFmtId="172" fontId="3" fillId="8" borderId="53" xfId="128" applyNumberFormat="1" applyFont="1" applyFill="1" applyBorder="1" applyAlignment="1">
      <alignment horizontal="center" vertical="center"/>
    </xf>
    <xf numFmtId="172" fontId="3" fillId="8" borderId="54" xfId="128" applyNumberFormat="1" applyFont="1" applyFill="1" applyBorder="1" applyAlignment="1">
      <alignment horizontal="center" vertical="center"/>
    </xf>
    <xf numFmtId="172" fontId="3" fillId="8" borderId="55" xfId="128" applyNumberFormat="1" applyFont="1" applyFill="1" applyBorder="1" applyAlignment="1">
      <alignment horizontal="center" vertical="center"/>
    </xf>
    <xf numFmtId="0" fontId="17" fillId="0" borderId="68" xfId="0" applyFont="1" applyBorder="1" applyAlignment="1">
      <alignment horizontal="center" vertical="center" wrapText="1"/>
    </xf>
    <xf numFmtId="0" fontId="17" fillId="0" borderId="68" xfId="0" applyFont="1" applyBorder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16" fillId="8" borderId="56" xfId="0" applyFont="1" applyFill="1" applyBorder="1" applyAlignment="1">
      <alignment horizontal="center" vertical="center" wrapText="1"/>
    </xf>
    <xf numFmtId="0" fontId="16" fillId="8" borderId="19" xfId="0" applyFont="1" applyFill="1" applyBorder="1" applyAlignment="1">
      <alignment horizontal="center" vertical="center" wrapText="1"/>
    </xf>
    <xf numFmtId="0" fontId="16" fillId="8" borderId="57" xfId="80" applyFont="1" applyFill="1" applyBorder="1" applyAlignment="1">
      <alignment horizontal="center"/>
    </xf>
    <xf numFmtId="0" fontId="16" fillId="8" borderId="58" xfId="80" applyFont="1" applyFill="1" applyBorder="1" applyAlignment="1">
      <alignment horizontal="center"/>
    </xf>
    <xf numFmtId="0" fontId="3" fillId="5" borderId="66" xfId="0" applyFont="1" applyFill="1" applyBorder="1" applyAlignment="1">
      <alignment horizontal="left" vertical="center" wrapText="1"/>
    </xf>
    <xf numFmtId="0" fontId="65" fillId="5" borderId="66" xfId="0" applyFont="1" applyFill="1" applyBorder="1" applyAlignment="1">
      <alignment horizontal="left" vertical="center" wrapText="1"/>
    </xf>
    <xf numFmtId="0" fontId="3" fillId="8" borderId="56" xfId="0" applyFont="1" applyFill="1" applyBorder="1" applyAlignment="1">
      <alignment horizontal="center" vertical="center" wrapText="1"/>
    </xf>
    <xf numFmtId="0" fontId="3" fillId="8" borderId="19" xfId="0" applyFont="1" applyFill="1" applyBorder="1" applyAlignment="1">
      <alignment horizontal="center" vertical="center" wrapText="1"/>
    </xf>
    <xf numFmtId="0" fontId="3" fillId="8" borderId="57" xfId="80" applyFont="1" applyFill="1" applyBorder="1" applyAlignment="1">
      <alignment horizontal="center"/>
    </xf>
    <xf numFmtId="0" fontId="3" fillId="8" borderId="58" xfId="80" applyFont="1" applyFill="1" applyBorder="1" applyAlignment="1">
      <alignment horizontal="center"/>
    </xf>
    <xf numFmtId="0" fontId="3" fillId="5" borderId="66" xfId="0" applyFont="1" applyFill="1" applyBorder="1" applyAlignment="1">
      <alignment horizontal="left" vertical="top" wrapText="1"/>
    </xf>
    <xf numFmtId="0" fontId="17" fillId="0" borderId="0" xfId="0" applyFont="1" applyBorder="1" applyAlignment="1">
      <alignment horizontal="center" vertical="center" wrapText="1"/>
    </xf>
    <xf numFmtId="0" fontId="16" fillId="8" borderId="60" xfId="80" applyFont="1" applyFill="1" applyBorder="1" applyAlignment="1">
      <alignment horizontal="center" vertical="center" wrapText="1"/>
    </xf>
    <xf numFmtId="0" fontId="16" fillId="8" borderId="17" xfId="80" applyFont="1" applyFill="1" applyBorder="1" applyAlignment="1">
      <alignment horizontal="center" vertical="center" wrapText="1"/>
    </xf>
    <xf numFmtId="0" fontId="16" fillId="8" borderId="59" xfId="0" applyFont="1" applyFill="1" applyBorder="1" applyAlignment="1">
      <alignment horizontal="center" vertical="center" wrapText="1"/>
    </xf>
    <xf numFmtId="0" fontId="16" fillId="8" borderId="18" xfId="80" applyFont="1" applyFill="1" applyBorder="1" applyAlignment="1">
      <alignment horizontal="center" vertical="center" wrapText="1"/>
    </xf>
    <xf numFmtId="0" fontId="16" fillId="8" borderId="61" xfId="0" applyFont="1" applyFill="1" applyBorder="1" applyAlignment="1">
      <alignment horizontal="center" vertical="center" wrapText="1"/>
    </xf>
    <xf numFmtId="0" fontId="3" fillId="8" borderId="59" xfId="80" applyFont="1" applyFill="1" applyBorder="1" applyAlignment="1">
      <alignment horizontal="center" vertical="center" wrapText="1"/>
    </xf>
    <xf numFmtId="0" fontId="65" fillId="0" borderId="66" xfId="0" applyFont="1" applyFill="1" applyBorder="1" applyAlignment="1">
      <alignment horizontal="left" vertical="center" wrapText="1"/>
    </xf>
    <xf numFmtId="0" fontId="16" fillId="0" borderId="59" xfId="0" applyFont="1" applyFill="1" applyBorder="1" applyAlignment="1">
      <alignment horizontal="center" vertical="center" wrapText="1"/>
    </xf>
    <xf numFmtId="0" fontId="16" fillId="0" borderId="60" xfId="80" applyFont="1" applyFill="1" applyBorder="1" applyAlignment="1">
      <alignment horizontal="center" vertical="center" wrapText="1"/>
    </xf>
    <xf numFmtId="0" fontId="16" fillId="0" borderId="17" xfId="80" applyFont="1" applyFill="1" applyBorder="1" applyAlignment="1">
      <alignment horizontal="center" vertical="center" wrapText="1"/>
    </xf>
    <xf numFmtId="43" fontId="16" fillId="5" borderId="0" xfId="80" applyNumberFormat="1" applyFont="1" applyFill="1" applyBorder="1" applyAlignment="1">
      <alignment horizontal="center" vertical="center"/>
    </xf>
    <xf numFmtId="0" fontId="17" fillId="5" borderId="70" xfId="0" applyFont="1" applyFill="1" applyBorder="1" applyAlignment="1">
      <alignment horizontal="left" vertical="center" wrapText="1"/>
    </xf>
    <xf numFmtId="9" fontId="15" fillId="0" borderId="0" xfId="90" applyFont="1" applyFill="1" applyBorder="1" applyAlignment="1">
      <alignment horizontal="center" vertical="center"/>
    </xf>
    <xf numFmtId="178" fontId="3" fillId="0" borderId="0" xfId="77" applyFont="1" applyFill="1" applyBorder="1"/>
    <xf numFmtId="37" fontId="3" fillId="0" borderId="0" xfId="77" applyNumberFormat="1" applyFont="1" applyFill="1" applyBorder="1"/>
    <xf numFmtId="43" fontId="3" fillId="0" borderId="0" xfId="53" applyFont="1" applyFill="1" applyBorder="1"/>
    <xf numFmtId="174" fontId="15" fillId="0" borderId="0" xfId="90" applyNumberFormat="1" applyFont="1" applyFill="1" applyBorder="1"/>
    <xf numFmtId="43" fontId="15" fillId="0" borderId="0" xfId="53" applyFont="1" applyFill="1" applyBorder="1"/>
    <xf numFmtId="43" fontId="63" fillId="0" borderId="0" xfId="53" applyFont="1" applyFill="1" applyBorder="1"/>
    <xf numFmtId="172" fontId="63" fillId="0" borderId="0" xfId="53" applyNumberFormat="1" applyFont="1" applyFill="1" applyBorder="1"/>
    <xf numFmtId="174" fontId="3" fillId="0" borderId="0" xfId="90" applyNumberFormat="1" applyFont="1" applyFill="1" applyBorder="1"/>
    <xf numFmtId="37" fontId="15" fillId="0" borderId="0" xfId="77" applyNumberFormat="1" applyFont="1" applyFill="1" applyBorder="1"/>
    <xf numFmtId="37" fontId="15" fillId="0" borderId="0" xfId="77" applyNumberFormat="1" applyFont="1" applyFill="1" applyBorder="1" applyAlignment="1">
      <alignment vertical="center"/>
    </xf>
    <xf numFmtId="43" fontId="15" fillId="0" borderId="0" xfId="53" applyFont="1" applyFill="1" applyBorder="1" applyAlignment="1">
      <alignment vertical="center"/>
    </xf>
    <xf numFmtId="178" fontId="15" fillId="0" borderId="0" xfId="77" applyFont="1" applyFill="1" applyBorder="1" applyAlignment="1">
      <alignment vertical="center"/>
    </xf>
    <xf numFmtId="43" fontId="64" fillId="0" borderId="0" xfId="53" applyFont="1" applyFill="1" applyBorder="1"/>
    <xf numFmtId="199" fontId="3" fillId="0" borderId="0" xfId="53" applyNumberFormat="1" applyFont="1" applyFill="1" applyBorder="1"/>
  </cellXfs>
  <cellStyles count="130">
    <cellStyle name="          _x000d__x000a_shell=progman.exe_x000d__x000a_m" xfId="1"/>
    <cellStyle name="%" xfId="2"/>
    <cellStyle name=",." xfId="3"/>
    <cellStyle name="??" xfId="4"/>
    <cellStyle name="?? [0.00]_PRODUCT DETAIL Q1" xfId="5"/>
    <cellStyle name="?? [0]" xfId="6"/>
    <cellStyle name="???? [0.00]_PRODUCT DETAIL Q1" xfId="7"/>
    <cellStyle name="????_PRODUCT DETAIL Q1" xfId="8"/>
    <cellStyle name="???[0]_Book1" xfId="9"/>
    <cellStyle name="???_95" xfId="10"/>
    <cellStyle name="??_(????)??????" xfId="11"/>
    <cellStyle name="\" xfId="12"/>
    <cellStyle name="_BML_Punjab_June'04" xfId="13"/>
    <cellStyle name="_Detail Report-REG &amp; FTH" xfId="14"/>
    <cellStyle name="_ESOP_Exercisable options_March'05" xfId="15"/>
    <cellStyle name="_ESOP_Weighted avg. ex. period_March'05" xfId="16"/>
    <cellStyle name="_Fas 157 &amp; 159" xfId="17"/>
    <cellStyle name="_Sheet1" xfId="18"/>
    <cellStyle name="_Sheet1_1" xfId="19"/>
    <cellStyle name="_Sheet2" xfId="20"/>
    <cellStyle name="_Sheet2_1" xfId="21"/>
    <cellStyle name="_Sheet2_1_Sheet2" xfId="22"/>
    <cellStyle name="_Sheet3" xfId="23"/>
    <cellStyle name="=C:\WINNT\SYSTEM32\COMMAND.COM" xfId="24"/>
    <cellStyle name="=F:\WINNT\SYSTEM32\COMMAND.COM" xfId="25"/>
    <cellStyle name="0,0_x000d__x000a_NA_x000d__x000a_" xfId="26"/>
    <cellStyle name="0,0_x000d__x000a_NA_x000d__x000a_ 2" xfId="27"/>
    <cellStyle name="1" xfId="28"/>
    <cellStyle name="18" xfId="29"/>
    <cellStyle name="2" xfId="30"/>
    <cellStyle name="3" xfId="31"/>
    <cellStyle name="4" xfId="32"/>
    <cellStyle name="6" xfId="33"/>
    <cellStyle name="ÅëÈ­ [0]_¿ì¹°Åë" xfId="34"/>
    <cellStyle name="AeE­ [0]_INQUIRY ¿µ¾÷AßAø " xfId="35"/>
    <cellStyle name="ÅëÈ­ [0]_S" xfId="36"/>
    <cellStyle name="ÅëÈ­_¿ì¹°Åë" xfId="37"/>
    <cellStyle name="AeE­_INQUIRY ¿µ¾÷AßAø " xfId="38"/>
    <cellStyle name="ÅëÈ­_S" xfId="39"/>
    <cellStyle name="APPEAR" xfId="40"/>
    <cellStyle name="ÄÞ¸¶ [0]_¿ì¹°Åë" xfId="41"/>
    <cellStyle name="AÞ¸¶ [0]_INQUIRY ¿?¾÷AßAø " xfId="42"/>
    <cellStyle name="ÄÞ¸¶ [0]_S" xfId="43"/>
    <cellStyle name="ÄÞ¸¶_¿ì¹°Åë" xfId="44"/>
    <cellStyle name="AÞ¸¶_INQUIRY ¿?¾÷AßAø " xfId="45"/>
    <cellStyle name="ÄÞ¸¶_S" xfId="46"/>
    <cellStyle name="BKWmas" xfId="47"/>
    <cellStyle name="Body" xfId="48"/>
    <cellStyle name="C?AØ_¿?¾÷CoE² " xfId="49"/>
    <cellStyle name="Ç¥ÁØ_´çÃÊ±¸ÀÔ»ý»ê" xfId="50"/>
    <cellStyle name="C￥AØ_¿μ¾÷CoE² " xfId="51"/>
    <cellStyle name="Ç¥ÁØ_S" xfId="52"/>
    <cellStyle name="Comma" xfId="53" builtinId="3"/>
    <cellStyle name="Comma 2" xfId="54"/>
    <cellStyle name="Comma 2 2" xfId="128"/>
    <cellStyle name="Comma 3" xfId="55"/>
    <cellStyle name="Comma 3 2" xfId="129"/>
    <cellStyle name="Comma_IFRS_Segment_Consol_BAL_March 2009" xfId="56"/>
    <cellStyle name="Comma_IFRS_Segment_Consol_BAL_March 2009 2" xfId="125"/>
    <cellStyle name="Comma0" xfId="57"/>
    <cellStyle name="COMPS" xfId="58"/>
    <cellStyle name="Currency0" xfId="59"/>
    <cellStyle name="DATA_ENT" xfId="60"/>
    <cellStyle name="Date" xfId="61"/>
    <cellStyle name="Dezimal [0]_Compiling Utility Macros" xfId="62"/>
    <cellStyle name="Dezimal_Compiling Utility Macros" xfId="63"/>
    <cellStyle name="DOWNFOOT" xfId="64"/>
    <cellStyle name="Euro" xfId="65"/>
    <cellStyle name="Fixed" xfId="66"/>
    <cellStyle name="Header1" xfId="67"/>
    <cellStyle name="Header2" xfId="68"/>
    <cellStyle name="HIDE" xfId="69"/>
    <cellStyle name="Hyperlink" xfId="70" builtinId="8"/>
    <cellStyle name="LineItemValue" xfId="71"/>
    <cellStyle name="MARK" xfId="72"/>
    <cellStyle name="n" xfId="73"/>
    <cellStyle name="no dec" xfId="74"/>
    <cellStyle name="Nor}al" xfId="75"/>
    <cellStyle name="Normal" xfId="0" builtinId="0"/>
    <cellStyle name="Normal - Style1" xfId="76"/>
    <cellStyle name="Normal 2" xfId="77"/>
    <cellStyle name="Normal 2 2" xfId="126"/>
    <cellStyle name="Normal 3" xfId="78"/>
    <cellStyle name="Normal 3 2" xfId="127"/>
    <cellStyle name="Normal 4" xfId="79"/>
    <cellStyle name="Normal_Reconciliation" xfId="80"/>
    <cellStyle name="Normal_US GAAP_Consolidation_BTVL_3 Year_2002-03" xfId="81"/>
    <cellStyle name="Normal_US GAAP_Consolidation_BTVL_September'08_Print Pack" xfId="82"/>
    <cellStyle name="oft Excel]_x000d__x000a_Comment=The open=/f lines load custom functions into the Paste Function list._x000d__x000a_Maximized=2_x000d__x000a_Basics=1_x000d__x000a_A" xfId="83"/>
    <cellStyle name="oft Excel]_x000d__x000a_Comment=The open=/f lines load custom functions into the Paste Function list._x000d__x000a_Maximized=3_x000d__x000a_Basics=1_x000d__x000a_A" xfId="84"/>
    <cellStyle name="Output Amounts" xfId="85"/>
    <cellStyle name="Output Column Headings" xfId="86"/>
    <cellStyle name="Output Line Items" xfId="87"/>
    <cellStyle name="Output Report Heading" xfId="88"/>
    <cellStyle name="Output Report Title" xfId="89"/>
    <cellStyle name="Percent" xfId="90" builtinId="5"/>
    <cellStyle name="Percent 2" xfId="91"/>
    <cellStyle name="s]_x000d__x000a_spooler=yes_x000d__x000a_load=_x000d__x000a_Beep=yes_x000d__x000a_NullPort=None_x000d__x000a_BorderWidth=3_x000d__x000a_CursorBlinkRate=1200_x000d__x000a_DoubleClickSpeed=452_x000d__x000a_Programs=co" xfId="92"/>
    <cellStyle name="Standard_Anpassen der Amortisation" xfId="93"/>
    <cellStyle name="Style 1" xfId="94"/>
    <cellStyle name="Style 1 2" xfId="95"/>
    <cellStyle name="Style 1 3" xfId="96"/>
    <cellStyle name="þ_x001d_ð·_x000c_æþ'_x000d_ßþU_x0001_Ø_x0005_ü_x0014__x0007__x0001__x0001_" xfId="97"/>
    <cellStyle name="Währung [0]_Compiling Utility Macros" xfId="98"/>
    <cellStyle name="Währung_Compiling Utility Macros" xfId="99"/>
    <cellStyle name="xuan" xfId="100"/>
    <cellStyle name=" [0.00]_ Att. 1- Cover" xfId="101"/>
    <cellStyle name="_ Att. 1- Cover" xfId="102"/>
    <cellStyle name="?_ Att. 1- Cover" xfId="103"/>
    <cellStyle name="똿뗦먛귟 [0.00]_PRODUCT DETAIL Q1" xfId="104"/>
    <cellStyle name="똿뗦먛귟_PRODUCT DETAIL Q1" xfId="105"/>
    <cellStyle name="믅됞 [0.00]_PRODUCT DETAIL Q1" xfId="106"/>
    <cellStyle name="믅됞_PRODUCT DETAIL Q1" xfId="107"/>
    <cellStyle name="백분율_95" xfId="108"/>
    <cellStyle name="뷭?_BOOKSHIP" xfId="109"/>
    <cellStyle name="콤마 [0]_1202" xfId="110"/>
    <cellStyle name="콤마_1202" xfId="111"/>
    <cellStyle name="통화 [0]_1202" xfId="112"/>
    <cellStyle name="통화_1202" xfId="113"/>
    <cellStyle name="표준_(정보부문)월별인원계획" xfId="114"/>
    <cellStyle name="一般_00Q3902REV.1" xfId="115"/>
    <cellStyle name="千分位[0]_00Q3902REV.1" xfId="116"/>
    <cellStyle name="千分位_00Q3902REV.1" xfId="117"/>
    <cellStyle name="桁区切り [0.00]_7月5日提出（HZM）" xfId="118"/>
    <cellStyle name="桁区切り_08-00 NET Summary" xfId="119"/>
    <cellStyle name="標準_(A1)BOQ " xfId="120"/>
    <cellStyle name="貨幣 [0]_00Q3902REV.1" xfId="121"/>
    <cellStyle name="貨幣[0]_BRE" xfId="122"/>
    <cellStyle name="貨幣_00Q3902REV.1" xfId="123"/>
    <cellStyle name="非表示" xfId="12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PA\Backup%20files\Q4FY10%20-%20Mar\Financial%20Trends\IR%20Pack%20-%20FR\Qtly%20FRA%20Pack%201st%20cut\Financial%20Format-USGAAP-Trends%20file_Q3FY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NEW%20K%20DRIVE\Investor%20Relations%20Function\Working%20Folders\Quarterly%20Results\FY%202005\Q4FY05-%20MARCH\Financial\Financial%20Forma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obility\MIS\MAPA\May%202003\Forecast\Mobility%20Business%20Plan%202003-04%20-%20Ver%204.5%20-%20Final%20-%20KPI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. 1"/>
      <sheetName val="Table - Snapshot"/>
      <sheetName val="3.1.1 Consolidated P&amp;L Sum "/>
      <sheetName val="3.1.2 Consolidated BS Sum"/>
      <sheetName val="3.2.1 Mobile Services"/>
      <sheetName val="3.2.2 Non-mobile Services"/>
      <sheetName val="3.2.3 B&amp;T Services"/>
      <sheetName val="3.2.4 Enterprise service consol"/>
      <sheetName val="3.2.4.1 ES - Carriers"/>
      <sheetName val="3.2.4.2 ES - Corporates"/>
      <sheetName val="3.2.5 Others"/>
      <sheetName val="3.2.6 Passive Infra Services-B"/>
      <sheetName val="3.2.6 Passive Infra Services"/>
      <sheetName val="3.2.7 DTH"/>
      <sheetName val="3.3.1 Investment In projects "/>
      <sheetName val="3.3.2 Rev, EBITDA &amp; Capex (Q)"/>
      <sheetName val="3.3.2 Rev, EBITDA &amp; Capex (YTD)"/>
      <sheetName val="A.1.1 Consolidated P&amp;L "/>
      <sheetName val="A.1.2 Consolidated BS "/>
      <sheetName val="A.1.3 Cash Flow new "/>
      <sheetName val="A.2 Trends &amp; Ratios"/>
      <sheetName val="A.4 Consol P&amp;L - IGAAP"/>
      <sheetName val="A.5 Recon IGAAP vs. US GAAP"/>
      <sheetName val="A.2.4 three line graph"/>
      <sheetName val="7.1.1 BA Consol Recon"/>
      <sheetName val="7.1.2 Mobile Services"/>
      <sheetName val="7.1.3 Non-mobile Services"/>
      <sheetName val="7.1.4 B&amp;T"/>
      <sheetName val="7.1.5 Enterprise services conso"/>
      <sheetName val="7.1.5. ES-Carriers"/>
      <sheetName val="7.1.6 ES-Corporates "/>
      <sheetName val="7.1.7 Others"/>
      <sheetName val="7.1.8 Passive Infra Services"/>
      <sheetName val="7.1.9 DTH"/>
      <sheetName val="7.2.1 Sch of Costs of Services"/>
      <sheetName val="7.2.2 Depreciation"/>
      <sheetName val="7.2.3 Int exp-income"/>
      <sheetName val="7.2.4 Income tax "/>
      <sheetName val="Sch. 2"/>
      <sheetName val="Pub Rts 2.1 Consol summary"/>
      <sheetName val="Pub Rts 2.2 IGAAP Financial."/>
      <sheetName val="Pub Rts 2.2 IGAAP Financial"/>
      <sheetName val="Pub Rts 2.2A Seg report consol"/>
      <sheetName val="Pub Rts 2.3 Recon IGAAP vs US"/>
      <sheetName val="Pub Rts 2.4 Stand alone Rlts"/>
      <sheetName val="Pub Rts 2.5 Seg reporting (SA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 1"/>
      <sheetName val="2.1.1 Consolidated P&amp;L Sum "/>
      <sheetName val="2.1.2 Consolidated BS Sum"/>
      <sheetName val="2.2.1 Mobile Services"/>
      <sheetName val="2.2.2 Infotel Service"/>
      <sheetName val="2.2.2.1 Fixed Line"/>
      <sheetName val="2.2.2.2 Long Distance"/>
      <sheetName val="2.2.2.3 Enterprise Business"/>
      <sheetName val="2.2.3 Others"/>
      <sheetName val="2.3.1 Investment In projects "/>
      <sheetName val="2.3.2 Rev, EBITDA &amp; Capex (Q)"/>
      <sheetName val="2.3.2 Rev, EBITDA &amp; Capex (YTD)"/>
      <sheetName val="A1.1 Consolidated P&amp;L "/>
      <sheetName val="A1.2 Consolidated BS "/>
      <sheetName val="A1.3 Cash Flow new "/>
      <sheetName val="A1.4 Trends &amp; Ratios"/>
      <sheetName val="A1.6 Consol P&amp;L - IGAAP"/>
      <sheetName val="A1.7 Recon IGAAP vs. IFRS "/>
      <sheetName val="6.1.1 BTVL Consol Recon"/>
      <sheetName val="6.1.2 Mobile Services"/>
      <sheetName val="6.1.3 Infotel Services"/>
      <sheetName val="6.1.4 Fixed line"/>
      <sheetName val="6.1.5 Long distance"/>
      <sheetName val="6.1.6 Enterprise Business "/>
      <sheetName val="6.1.7 Others"/>
      <sheetName val="6.2.1 Schedule of Other Costs"/>
      <sheetName val="6.2.2 Depreciation"/>
      <sheetName val="6.2.3 Finance cost "/>
      <sheetName val="6.2.4 Income tax "/>
      <sheetName val="Sch 2"/>
      <sheetName val="Pub Rts 1.1 Consol. Financial "/>
      <sheetName val="Pub Rts 1.2 IFRS Segment Info"/>
      <sheetName val="Pub Rts 1.3 IGAAP Financial"/>
      <sheetName val="Pub Rts 1.4Recon IGAAP vs. IFRS"/>
      <sheetName val="Pub Rts 1.5 Standalone"/>
      <sheetName val="Sch3"/>
      <sheetName val="Check Sheet 1"/>
      <sheetName val="Check Sheet 2"/>
      <sheetName val="Check Sheet 3 Pub Rts 1.2 IFRS "/>
      <sheetName val="Check sheet"/>
      <sheetName val="Capex - Hry"/>
      <sheetName val="Profile"/>
      <sheetName val="INNOVATION"/>
      <sheetName val="Factors"/>
      <sheetName val="factor sheet"/>
      <sheetName val="factor_sheet"/>
      <sheetName val="Index"/>
      <sheetName val="CONTROL"/>
      <sheetName val="database-NO"/>
      <sheetName val="Edge_Multiservice"/>
      <sheetName val="SWSUB_percentages"/>
      <sheetName val="PriceListAP"/>
      <sheetName val="MSU"/>
      <sheetName val="DSL-S"/>
      <sheetName val="LA- lookups"/>
      <sheetName val="Other assumptions"/>
      <sheetName val="Pub Rts 1_5 Standalon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PIs"/>
      <sheetName val="T.P&amp;L"/>
      <sheetName val="U.BS"/>
      <sheetName val="W.CF"/>
      <sheetName val="ecommerce"/>
      <sheetName val="Revenue Schedule"/>
      <sheetName val="Opex Schedule"/>
      <sheetName val="BS"/>
      <sheetName val="factor_sheet"/>
      <sheetName val="Ref"/>
      <sheetName val="Assumptions"/>
      <sheetName val="2000"/>
      <sheetName val="TOTAL"/>
      <sheetName val="currency"/>
      <sheetName val="Site wise NADs"/>
      <sheetName val="MD5500"/>
      <sheetName val="Edit(01)"/>
      <sheetName val="Dels"/>
      <sheetName val="Query Results ALL"/>
    </sheetNames>
    <sheetDataSet>
      <sheetData sheetId="0" refreshError="1">
        <row r="2">
          <cell r="AM2" t="str">
            <v>Business Plan 2003-04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9"/>
  <sheetViews>
    <sheetView tabSelected="1" view="pageBreakPreview" zoomScaleNormal="100" zoomScaleSheetLayoutView="100" workbookViewId="0">
      <selection activeCell="E6" sqref="E6"/>
    </sheetView>
  </sheetViews>
  <sheetFormatPr defaultColWidth="9.1796875" defaultRowHeight="10"/>
  <cols>
    <col min="1" max="16384" width="9.1796875" style="11"/>
  </cols>
  <sheetData>
    <row r="1" spans="1:5" ht="10.5">
      <c r="A1" s="77"/>
      <c r="C1" s="13" t="s">
        <v>30</v>
      </c>
    </row>
    <row r="2" spans="1:5" ht="10.5">
      <c r="C2" s="12" t="s">
        <v>138</v>
      </c>
    </row>
    <row r="6" spans="1:5" ht="10.5">
      <c r="C6" s="16" t="s">
        <v>12</v>
      </c>
      <c r="E6" s="11" t="s">
        <v>13</v>
      </c>
    </row>
    <row r="7" spans="1:5">
      <c r="C7" s="17"/>
    </row>
    <row r="8" spans="1:5" ht="10.5">
      <c r="C8" s="21" t="s">
        <v>16</v>
      </c>
    </row>
    <row r="9" spans="1:5" ht="5.15" customHeight="1">
      <c r="C9" s="21"/>
    </row>
    <row r="10" spans="1:5" ht="10.5">
      <c r="C10" s="14">
        <v>1</v>
      </c>
      <c r="E10" s="15" t="s">
        <v>139</v>
      </c>
    </row>
    <row r="11" spans="1:5" ht="10.5">
      <c r="C11" s="14"/>
    </row>
    <row r="12" spans="1:5" ht="10.5">
      <c r="C12" s="14">
        <v>2</v>
      </c>
      <c r="E12" s="15" t="s">
        <v>140</v>
      </c>
    </row>
    <row r="13" spans="1:5" ht="10.5">
      <c r="C13" s="14"/>
    </row>
    <row r="14" spans="1:5" ht="10.5">
      <c r="C14" s="14">
        <v>3</v>
      </c>
      <c r="E14" s="15" t="s">
        <v>141</v>
      </c>
    </row>
    <row r="15" spans="1:5" ht="10.5">
      <c r="C15" s="14"/>
    </row>
    <row r="16" spans="1:5" ht="10.5">
      <c r="C16" s="14">
        <v>4</v>
      </c>
      <c r="E16" s="15" t="s">
        <v>32</v>
      </c>
    </row>
    <row r="17" spans="3:5" ht="10.5">
      <c r="C17" s="14"/>
    </row>
    <row r="18" spans="3:5" ht="10.5">
      <c r="C18" s="14">
        <v>5</v>
      </c>
      <c r="E18" s="15" t="s">
        <v>57</v>
      </c>
    </row>
    <row r="19" spans="3:5" ht="10.5">
      <c r="C19" s="14"/>
    </row>
    <row r="21" spans="3:5" ht="10.5">
      <c r="C21" s="21" t="s">
        <v>17</v>
      </c>
    </row>
    <row r="22" spans="3:5" ht="5.15" customHeight="1"/>
    <row r="23" spans="3:5" ht="10.5">
      <c r="C23" s="14">
        <v>6</v>
      </c>
      <c r="E23" s="15" t="s">
        <v>18</v>
      </c>
    </row>
    <row r="133" spans="3:7">
      <c r="C133" s="440"/>
      <c r="D133" s="440"/>
      <c r="E133" s="440"/>
      <c r="F133" s="440"/>
      <c r="G133" s="440"/>
    </row>
    <row r="159" spans="3:7">
      <c r="C159" s="448"/>
      <c r="D159" s="448"/>
      <c r="E159" s="448"/>
      <c r="F159" s="448"/>
      <c r="G159" s="448"/>
    </row>
  </sheetData>
  <phoneticPr fontId="3" type="noConversion"/>
  <hyperlinks>
    <hyperlink ref="E10" location="'Trends file-1'!A3" display="Consolidated Statements of Operations"/>
    <hyperlink ref="E12" location="'Trends file-2 '!A3" display="Consolidated Balance Sheet as per Indian Accounting Standards (Ind-AS)"/>
    <hyperlink ref="E14" location="'Trends file-3'!A3" display="Consolidated summarised Statement of Operations and Segmental Information "/>
    <hyperlink ref="E18" location="'Trends file-5-SCH'!A3" display="Schedules to Consolidated Statement of Operations "/>
    <hyperlink ref="E23" location="'Trends file-6-Ops'!A3" display="Operational Performance"/>
    <hyperlink ref="E16" location="'Trends file-4'!A3" display="Consolidated Summarised Statement of Operations (net of inter segment eliminations)"/>
  </hyperlinks>
  <pageMargins left="0.25" right="0" top="1" bottom="1" header="0.5" footer="0.5"/>
  <pageSetup paperSize="9" scale="85" orientation="portrait" horizontalDpi="300" verticalDpi="300" r:id="rId1"/>
  <headerFooter alignWithMargins="0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66"/>
  <sheetViews>
    <sheetView showGridLines="0" view="pageBreakPreview" zoomScaleNormal="100" zoomScaleSheetLayoutView="100" workbookViewId="0">
      <selection activeCell="B7" sqref="B7:B9"/>
    </sheetView>
  </sheetViews>
  <sheetFormatPr defaultColWidth="9.1796875" defaultRowHeight="10"/>
  <cols>
    <col min="1" max="1" width="6.54296875" style="44" customWidth="1"/>
    <col min="2" max="2" width="56" style="47" customWidth="1"/>
    <col min="3" max="5" width="8.7265625" style="47" customWidth="1"/>
    <col min="6" max="6" width="8.7265625" style="49" customWidth="1"/>
    <col min="7" max="7" width="8.7265625" style="48" customWidth="1"/>
    <col min="8" max="8" width="2" style="44" customWidth="1"/>
    <col min="9" max="9" width="9.1796875" style="44" customWidth="1"/>
    <col min="10" max="10" width="9.1796875" style="633" customWidth="1"/>
    <col min="11" max="11" width="9.1796875" style="633"/>
    <col min="12" max="13" width="9.1796875" style="633" customWidth="1"/>
    <col min="14" max="14" width="9.1796875" style="633"/>
    <col min="15" max="24" width="9.1796875" style="633" customWidth="1"/>
    <col min="25" max="25" width="9.1796875" style="291" customWidth="1"/>
    <col min="26" max="16384" width="9.1796875" style="633"/>
  </cols>
  <sheetData>
    <row r="1" spans="1:25" s="44" customFormat="1" ht="10.5">
      <c r="A1" s="251" t="s">
        <v>13</v>
      </c>
      <c r="B1" s="43" t="s">
        <v>37</v>
      </c>
      <c r="C1" s="43"/>
      <c r="D1" s="43"/>
      <c r="E1" s="43"/>
      <c r="F1" s="49"/>
      <c r="G1" s="48"/>
      <c r="Y1" s="511"/>
    </row>
    <row r="2" spans="1:25" s="44" customFormat="1" ht="10.5">
      <c r="B2" s="47"/>
      <c r="C2" s="47"/>
      <c r="D2" s="47"/>
      <c r="E2" s="47"/>
      <c r="F2" s="43"/>
      <c r="G2" s="43"/>
      <c r="Y2" s="511"/>
    </row>
    <row r="3" spans="1:25" s="44" customFormat="1" ht="10.5">
      <c r="A3" s="326">
        <v>1</v>
      </c>
      <c r="B3" s="43" t="s">
        <v>184</v>
      </c>
      <c r="C3" s="43"/>
      <c r="D3" s="43"/>
      <c r="E3" s="43"/>
      <c r="F3" s="43"/>
      <c r="G3" s="43"/>
      <c r="Y3" s="511"/>
    </row>
    <row r="4" spans="1:25" s="44" customFormat="1" ht="10.5">
      <c r="A4" s="327"/>
      <c r="B4" s="43"/>
      <c r="C4" s="43"/>
      <c r="D4" s="43"/>
      <c r="E4" s="43"/>
      <c r="F4" s="43"/>
      <c r="G4" s="43"/>
      <c r="Y4" s="511"/>
    </row>
    <row r="5" spans="1:25" s="44" customFormat="1" ht="10.5">
      <c r="A5" s="326">
        <f>A3+0.1</f>
        <v>1.1000000000000001</v>
      </c>
      <c r="B5" s="43" t="s">
        <v>222</v>
      </c>
      <c r="C5" s="43"/>
      <c r="D5" s="43"/>
      <c r="E5" s="43"/>
      <c r="F5" s="43"/>
      <c r="G5" s="43"/>
      <c r="Y5" s="511"/>
    </row>
    <row r="6" spans="1:25" s="44" customFormat="1">
      <c r="A6" s="97"/>
      <c r="B6" s="47"/>
      <c r="C6" s="47"/>
      <c r="D6" s="47"/>
      <c r="E6" s="47"/>
      <c r="F6" s="45"/>
      <c r="G6" s="231" t="s">
        <v>183</v>
      </c>
      <c r="Y6" s="511"/>
    </row>
    <row r="7" spans="1:25" s="44" customFormat="1" ht="12.75" customHeight="1">
      <c r="A7" s="97"/>
      <c r="B7" s="589" t="s">
        <v>0</v>
      </c>
      <c r="C7" s="593" t="s">
        <v>1</v>
      </c>
      <c r="D7" s="594"/>
      <c r="E7" s="594"/>
      <c r="F7" s="594"/>
      <c r="G7" s="595"/>
      <c r="Y7" s="511"/>
    </row>
    <row r="8" spans="1:25" s="44" customFormat="1" ht="11.25" customHeight="1">
      <c r="A8" s="97"/>
      <c r="B8" s="589"/>
      <c r="C8" s="591">
        <v>45382</v>
      </c>
      <c r="D8" s="591">
        <v>45291</v>
      </c>
      <c r="E8" s="591">
        <v>45199</v>
      </c>
      <c r="F8" s="591">
        <v>45107</v>
      </c>
      <c r="G8" s="591">
        <v>45016</v>
      </c>
      <c r="Y8" s="511"/>
    </row>
    <row r="9" spans="1:25" ht="11.25" customHeight="1">
      <c r="A9" s="97"/>
      <c r="B9" s="590"/>
      <c r="C9" s="592"/>
      <c r="D9" s="592"/>
      <c r="E9" s="592"/>
      <c r="F9" s="592"/>
      <c r="G9" s="592"/>
    </row>
    <row r="10" spans="1:25" ht="10.5">
      <c r="A10" s="255"/>
      <c r="B10" s="266" t="s">
        <v>147</v>
      </c>
      <c r="C10" s="163"/>
      <c r="D10" s="230"/>
      <c r="E10" s="163"/>
      <c r="F10" s="230"/>
      <c r="G10" s="163"/>
      <c r="I10" s="83"/>
      <c r="J10" s="634"/>
      <c r="K10" s="634"/>
      <c r="L10" s="634"/>
      <c r="M10" s="634"/>
      <c r="N10" s="634"/>
      <c r="O10" s="634"/>
    </row>
    <row r="11" spans="1:25">
      <c r="A11" s="255"/>
      <c r="B11" s="45" t="s">
        <v>235</v>
      </c>
      <c r="C11" s="272">
        <v>375991</v>
      </c>
      <c r="D11" s="278">
        <v>378995</v>
      </c>
      <c r="E11" s="272">
        <v>370438</v>
      </c>
      <c r="F11" s="278">
        <v>374400</v>
      </c>
      <c r="G11" s="272">
        <v>360090</v>
      </c>
      <c r="I11" s="83"/>
      <c r="J11" s="634"/>
      <c r="K11" s="634"/>
      <c r="L11" s="634"/>
      <c r="M11" s="634"/>
      <c r="N11" s="634"/>
      <c r="O11" s="635"/>
      <c r="P11" s="635"/>
      <c r="Q11" s="635"/>
      <c r="R11" s="635"/>
      <c r="S11" s="635"/>
    </row>
    <row r="12" spans="1:25">
      <c r="A12" s="255"/>
      <c r="B12" s="45" t="s">
        <v>220</v>
      </c>
      <c r="C12" s="272">
        <v>3169</v>
      </c>
      <c r="D12" s="278">
        <v>4398</v>
      </c>
      <c r="E12" s="272">
        <v>3304</v>
      </c>
      <c r="F12" s="278">
        <v>3483</v>
      </c>
      <c r="G12" s="272">
        <v>2849</v>
      </c>
      <c r="I12" s="83"/>
      <c r="J12" s="634"/>
      <c r="K12" s="634"/>
      <c r="L12" s="634"/>
      <c r="M12" s="634"/>
      <c r="N12" s="634"/>
      <c r="O12" s="635"/>
      <c r="P12" s="635"/>
      <c r="Q12" s="635"/>
      <c r="R12" s="635"/>
      <c r="S12" s="635"/>
    </row>
    <row r="13" spans="1:25" hidden="1">
      <c r="A13" s="255"/>
      <c r="B13" s="45" t="s">
        <v>148</v>
      </c>
      <c r="C13" s="272"/>
      <c r="D13" s="278"/>
      <c r="E13" s="272"/>
      <c r="F13" s="278"/>
      <c r="G13" s="272"/>
      <c r="I13" s="83"/>
      <c r="J13" s="634"/>
      <c r="K13" s="634"/>
      <c r="L13" s="634"/>
      <c r="M13" s="634"/>
      <c r="N13" s="634"/>
      <c r="O13" s="635"/>
      <c r="P13" s="635"/>
      <c r="Q13" s="635"/>
      <c r="R13" s="635"/>
      <c r="S13" s="635"/>
    </row>
    <row r="14" spans="1:25" s="354" customFormat="1" ht="10.5" collapsed="1">
      <c r="A14" s="255"/>
      <c r="B14" s="267" t="s">
        <v>236</v>
      </c>
      <c r="C14" s="273">
        <v>379160</v>
      </c>
      <c r="D14" s="279">
        <v>383393</v>
      </c>
      <c r="E14" s="273">
        <v>373742</v>
      </c>
      <c r="F14" s="279">
        <v>377883</v>
      </c>
      <c r="G14" s="273">
        <v>362939</v>
      </c>
      <c r="H14" s="50"/>
      <c r="I14" s="84"/>
      <c r="J14" s="636"/>
      <c r="K14" s="636"/>
      <c r="L14" s="634"/>
      <c r="M14" s="634"/>
      <c r="N14" s="636"/>
      <c r="O14" s="637"/>
      <c r="P14" s="637"/>
      <c r="Q14" s="637"/>
      <c r="R14" s="637"/>
      <c r="S14" s="637"/>
      <c r="Y14" s="293"/>
    </row>
    <row r="15" spans="1:25" s="504" customFormat="1" ht="5.15" customHeight="1">
      <c r="A15" s="255"/>
      <c r="B15" s="257"/>
      <c r="C15" s="272"/>
      <c r="D15" s="278"/>
      <c r="E15" s="272"/>
      <c r="F15" s="278"/>
      <c r="G15" s="272"/>
      <c r="H15" s="44"/>
      <c r="I15" s="276"/>
      <c r="J15" s="334"/>
      <c r="L15" s="634"/>
      <c r="M15" s="634"/>
      <c r="O15" s="638"/>
      <c r="P15" s="638"/>
      <c r="Q15" s="638"/>
      <c r="R15" s="638"/>
      <c r="S15" s="638"/>
      <c r="Y15" s="639"/>
    </row>
    <row r="16" spans="1:25" ht="10.5">
      <c r="A16" s="255"/>
      <c r="B16" s="266" t="s">
        <v>149</v>
      </c>
      <c r="C16" s="272"/>
      <c r="D16" s="278"/>
      <c r="E16" s="272"/>
      <c r="F16" s="278"/>
      <c r="G16" s="272"/>
      <c r="I16" s="83"/>
      <c r="J16" s="634"/>
      <c r="K16" s="634"/>
      <c r="L16" s="634"/>
      <c r="M16" s="634"/>
      <c r="N16" s="634"/>
      <c r="O16" s="635"/>
      <c r="P16" s="635"/>
      <c r="Q16" s="635"/>
      <c r="R16" s="635"/>
      <c r="S16" s="635"/>
    </row>
    <row r="17" spans="1:25">
      <c r="A17" s="255"/>
      <c r="B17" s="268" t="s">
        <v>151</v>
      </c>
      <c r="C17" s="272">
        <v>75986</v>
      </c>
      <c r="D17" s="278">
        <v>75926</v>
      </c>
      <c r="E17" s="272">
        <v>74240</v>
      </c>
      <c r="F17" s="278">
        <v>74036</v>
      </c>
      <c r="G17" s="272">
        <v>74018</v>
      </c>
      <c r="I17" s="83"/>
      <c r="J17" s="634"/>
      <c r="K17" s="634"/>
      <c r="L17" s="634"/>
      <c r="M17" s="634"/>
      <c r="N17" s="634"/>
      <c r="O17" s="635"/>
      <c r="P17" s="635"/>
      <c r="Q17" s="635"/>
      <c r="R17" s="635"/>
      <c r="S17" s="635"/>
    </row>
    <row r="18" spans="1:25">
      <c r="A18" s="255"/>
      <c r="B18" s="268" t="s">
        <v>150</v>
      </c>
      <c r="C18" s="272">
        <v>18501</v>
      </c>
      <c r="D18" s="278">
        <v>18568</v>
      </c>
      <c r="E18" s="272">
        <v>18144</v>
      </c>
      <c r="F18" s="278">
        <v>19972</v>
      </c>
      <c r="G18" s="272">
        <v>18847</v>
      </c>
      <c r="I18" s="83"/>
      <c r="J18" s="634"/>
      <c r="K18" s="634"/>
      <c r="L18" s="634"/>
      <c r="M18" s="634"/>
      <c r="N18" s="634"/>
      <c r="O18" s="635"/>
      <c r="P18" s="635"/>
      <c r="Q18" s="635"/>
      <c r="R18" s="635"/>
      <c r="S18" s="635"/>
    </row>
    <row r="19" spans="1:25">
      <c r="A19" s="255"/>
      <c r="B19" s="268" t="s">
        <v>221</v>
      </c>
      <c r="C19" s="272">
        <v>31107</v>
      </c>
      <c r="D19" s="278">
        <v>30205</v>
      </c>
      <c r="E19" s="272">
        <v>29643</v>
      </c>
      <c r="F19" s="278">
        <v>29403</v>
      </c>
      <c r="G19" s="272">
        <v>28279</v>
      </c>
      <c r="I19" s="83"/>
      <c r="J19" s="634"/>
      <c r="K19" s="634"/>
      <c r="L19" s="634"/>
      <c r="M19" s="634"/>
      <c r="N19" s="634"/>
      <c r="O19" s="635"/>
      <c r="P19" s="635"/>
      <c r="Q19" s="635"/>
      <c r="R19" s="635"/>
      <c r="S19" s="635"/>
    </row>
    <row r="20" spans="1:25" hidden="1" collapsed="1">
      <c r="A20" s="255"/>
      <c r="B20" s="269"/>
      <c r="C20" s="272">
        <v>0</v>
      </c>
      <c r="D20" s="278">
        <v>0</v>
      </c>
      <c r="E20" s="272">
        <v>0</v>
      </c>
      <c r="F20" s="278">
        <v>0</v>
      </c>
      <c r="G20" s="272">
        <v>0</v>
      </c>
      <c r="I20" s="83"/>
      <c r="J20" s="640"/>
      <c r="K20" s="640"/>
      <c r="L20" s="634"/>
      <c r="M20" s="634"/>
      <c r="N20" s="640"/>
      <c r="O20" s="635"/>
      <c r="P20" s="635"/>
      <c r="Q20" s="635"/>
      <c r="R20" s="635"/>
      <c r="S20" s="635"/>
    </row>
    <row r="21" spans="1:25" collapsed="1">
      <c r="A21" s="255"/>
      <c r="B21" s="268" t="s">
        <v>178</v>
      </c>
      <c r="C21" s="272">
        <v>13639</v>
      </c>
      <c r="D21" s="278">
        <v>13230</v>
      </c>
      <c r="E21" s="272">
        <v>13790</v>
      </c>
      <c r="F21" s="278">
        <v>12572</v>
      </c>
      <c r="G21" s="272">
        <v>12634</v>
      </c>
      <c r="I21" s="83"/>
      <c r="J21" s="634"/>
      <c r="K21" s="634"/>
      <c r="L21" s="634"/>
      <c r="M21" s="634"/>
      <c r="N21" s="634"/>
      <c r="O21" s="635"/>
      <c r="P21" s="635"/>
      <c r="Q21" s="635"/>
      <c r="R21" s="635"/>
      <c r="S21" s="635"/>
    </row>
    <row r="22" spans="1:25">
      <c r="A22" s="255"/>
      <c r="B22" s="268" t="s">
        <v>189</v>
      </c>
      <c r="C22" s="272">
        <v>20667</v>
      </c>
      <c r="D22" s="278">
        <v>20473</v>
      </c>
      <c r="E22" s="272">
        <v>19590</v>
      </c>
      <c r="F22" s="278">
        <v>20596</v>
      </c>
      <c r="G22" s="272">
        <v>19844</v>
      </c>
      <c r="I22" s="83"/>
      <c r="J22" s="634"/>
      <c r="K22" s="634"/>
      <c r="L22" s="634"/>
      <c r="M22" s="634"/>
      <c r="N22" s="634"/>
      <c r="O22" s="635"/>
      <c r="P22" s="635"/>
      <c r="Q22" s="635"/>
      <c r="R22" s="635"/>
      <c r="S22" s="635"/>
    </row>
    <row r="23" spans="1:25">
      <c r="A23" s="255"/>
      <c r="B23" s="268" t="s">
        <v>126</v>
      </c>
      <c r="C23" s="272">
        <v>22443</v>
      </c>
      <c r="D23" s="278">
        <v>22445</v>
      </c>
      <c r="E23" s="272">
        <v>19894</v>
      </c>
      <c r="F23" s="278">
        <v>21836</v>
      </c>
      <c r="G23" s="272">
        <v>19497</v>
      </c>
      <c r="I23" s="83"/>
      <c r="J23" s="634"/>
      <c r="K23" s="634"/>
      <c r="L23" s="634"/>
      <c r="M23" s="634"/>
      <c r="N23" s="634"/>
      <c r="O23" s="635"/>
      <c r="P23" s="635"/>
      <c r="Q23" s="635"/>
      <c r="R23" s="635"/>
      <c r="S23" s="635"/>
    </row>
    <row r="24" spans="1:25" s="504" customFormat="1" ht="5.15" customHeight="1">
      <c r="A24" s="255"/>
      <c r="B24" s="257"/>
      <c r="C24" s="272"/>
      <c r="D24" s="278"/>
      <c r="E24" s="272"/>
      <c r="F24" s="278"/>
      <c r="G24" s="272"/>
      <c r="H24" s="44"/>
      <c r="I24" s="276"/>
      <c r="J24" s="334"/>
      <c r="L24" s="634"/>
      <c r="M24" s="634"/>
      <c r="O24" s="635"/>
      <c r="P24" s="635"/>
      <c r="Q24" s="635"/>
      <c r="R24" s="635"/>
      <c r="S24" s="638"/>
      <c r="Y24" s="291"/>
    </row>
    <row r="25" spans="1:25" s="354" customFormat="1" ht="10.5">
      <c r="A25" s="255"/>
      <c r="B25" s="270" t="s">
        <v>236</v>
      </c>
      <c r="C25" s="273">
        <v>182343</v>
      </c>
      <c r="D25" s="279">
        <v>180847</v>
      </c>
      <c r="E25" s="273">
        <v>175301</v>
      </c>
      <c r="F25" s="279">
        <v>178415</v>
      </c>
      <c r="G25" s="273">
        <v>173119</v>
      </c>
      <c r="H25" s="50"/>
      <c r="I25" s="84"/>
      <c r="J25" s="641"/>
      <c r="K25" s="641"/>
      <c r="L25" s="634"/>
      <c r="M25" s="634"/>
      <c r="N25" s="641"/>
      <c r="O25" s="635"/>
      <c r="P25" s="635"/>
      <c r="Q25" s="635"/>
      <c r="R25" s="635"/>
      <c r="S25" s="637"/>
      <c r="T25" s="637"/>
      <c r="U25" s="637"/>
      <c r="V25" s="637"/>
      <c r="W25" s="637"/>
      <c r="Y25" s="291"/>
    </row>
    <row r="26" spans="1:25" s="504" customFormat="1" ht="5.15" customHeight="1">
      <c r="A26" s="255"/>
      <c r="B26" s="257"/>
      <c r="C26" s="272"/>
      <c r="D26" s="278"/>
      <c r="E26" s="272"/>
      <c r="F26" s="278"/>
      <c r="G26" s="272"/>
      <c r="H26" s="44"/>
      <c r="I26" s="276"/>
      <c r="J26" s="334"/>
      <c r="L26" s="634"/>
      <c r="M26" s="634"/>
      <c r="O26" s="635"/>
      <c r="P26" s="635"/>
      <c r="Q26" s="635"/>
      <c r="R26" s="635"/>
      <c r="S26" s="638"/>
      <c r="Y26" s="291"/>
    </row>
    <row r="27" spans="1:25" ht="10.5" hidden="1">
      <c r="A27" s="255"/>
      <c r="B27" s="96"/>
      <c r="C27" s="280"/>
      <c r="D27" s="281"/>
      <c r="E27" s="280"/>
      <c r="F27" s="281"/>
      <c r="G27" s="280"/>
      <c r="I27" s="83"/>
      <c r="J27" s="634"/>
      <c r="K27" s="634"/>
      <c r="L27" s="634"/>
      <c r="M27" s="634"/>
      <c r="N27" s="634"/>
      <c r="O27" s="635"/>
      <c r="P27" s="635"/>
      <c r="Q27" s="635"/>
      <c r="R27" s="635"/>
      <c r="S27" s="635"/>
    </row>
    <row r="28" spans="1:25" s="644" customFormat="1" ht="28.5" customHeight="1" collapsed="1">
      <c r="A28" s="514"/>
      <c r="B28" s="515" t="s">
        <v>324</v>
      </c>
      <c r="C28" s="273">
        <v>196817</v>
      </c>
      <c r="D28" s="279">
        <v>202546</v>
      </c>
      <c r="E28" s="273">
        <v>198441</v>
      </c>
      <c r="F28" s="279">
        <v>199468</v>
      </c>
      <c r="G28" s="273">
        <v>189820</v>
      </c>
      <c r="H28" s="516"/>
      <c r="I28" s="517"/>
      <c r="J28" s="642"/>
      <c r="K28" s="642"/>
      <c r="L28" s="634"/>
      <c r="M28" s="634"/>
      <c r="N28" s="642"/>
      <c r="O28" s="635"/>
      <c r="P28" s="635"/>
      <c r="Q28" s="635"/>
      <c r="R28" s="635"/>
      <c r="S28" s="643"/>
      <c r="T28" s="643"/>
      <c r="U28" s="643"/>
      <c r="V28" s="643"/>
      <c r="W28" s="643"/>
      <c r="Y28" s="291"/>
    </row>
    <row r="29" spans="1:25" s="504" customFormat="1" ht="5.15" customHeight="1">
      <c r="A29" s="255"/>
      <c r="B29" s="257"/>
      <c r="C29" s="272"/>
      <c r="D29" s="278"/>
      <c r="E29" s="272"/>
      <c r="F29" s="278"/>
      <c r="G29" s="272"/>
      <c r="H29" s="44"/>
      <c r="I29" s="276"/>
      <c r="J29" s="334"/>
      <c r="L29" s="634"/>
      <c r="M29" s="634"/>
      <c r="O29" s="635"/>
      <c r="P29" s="635"/>
      <c r="Q29" s="635"/>
      <c r="R29" s="635"/>
      <c r="S29" s="638"/>
      <c r="Y29" s="291"/>
    </row>
    <row r="30" spans="1:25" ht="10.5" hidden="1">
      <c r="A30" s="255"/>
      <c r="B30" s="96"/>
      <c r="C30" s="272"/>
      <c r="D30" s="278"/>
      <c r="E30" s="272"/>
      <c r="F30" s="278"/>
      <c r="G30" s="272"/>
      <c r="I30" s="83"/>
      <c r="J30" s="634"/>
      <c r="K30" s="634"/>
      <c r="L30" s="634"/>
      <c r="M30" s="634"/>
      <c r="N30" s="634"/>
      <c r="O30" s="635"/>
      <c r="P30" s="635"/>
      <c r="Q30" s="635"/>
      <c r="R30" s="635"/>
      <c r="S30" s="635"/>
    </row>
    <row r="31" spans="1:25" collapsed="1">
      <c r="A31" s="255"/>
      <c r="B31" s="268" t="s">
        <v>179</v>
      </c>
      <c r="C31" s="272">
        <v>100752</v>
      </c>
      <c r="D31" s="278">
        <v>100743</v>
      </c>
      <c r="E31" s="272">
        <v>97343</v>
      </c>
      <c r="F31" s="278">
        <v>96538</v>
      </c>
      <c r="G31" s="272">
        <v>94059</v>
      </c>
      <c r="I31" s="83"/>
      <c r="J31" s="634"/>
      <c r="K31" s="634"/>
      <c r="L31" s="634"/>
      <c r="M31" s="634"/>
      <c r="N31" s="634"/>
      <c r="O31" s="635"/>
      <c r="P31" s="635"/>
      <c r="Q31" s="635"/>
      <c r="R31" s="635"/>
      <c r="S31" s="635"/>
    </row>
    <row r="32" spans="1:25" s="354" customFormat="1" ht="10.5">
      <c r="A32" s="255"/>
      <c r="B32" s="269" t="s">
        <v>70</v>
      </c>
      <c r="C32" s="272">
        <v>52033</v>
      </c>
      <c r="D32" s="278">
        <v>66449</v>
      </c>
      <c r="E32" s="272">
        <v>51858</v>
      </c>
      <c r="F32" s="278">
        <v>56137</v>
      </c>
      <c r="G32" s="272">
        <v>51631</v>
      </c>
      <c r="H32" s="50"/>
      <c r="I32" s="83"/>
      <c r="J32" s="634"/>
      <c r="K32" s="634"/>
      <c r="L32" s="634"/>
      <c r="M32" s="634"/>
      <c r="N32" s="634"/>
      <c r="O32" s="635"/>
      <c r="P32" s="635"/>
      <c r="Q32" s="635"/>
      <c r="R32" s="635"/>
      <c r="S32" s="637"/>
      <c r="Y32" s="291"/>
    </row>
    <row r="33" spans="1:25" s="354" customFormat="1" ht="10.5" hidden="1">
      <c r="A33" s="255"/>
      <c r="B33" s="269" t="s">
        <v>249</v>
      </c>
      <c r="C33" s="272">
        <v>0</v>
      </c>
      <c r="D33" s="278">
        <v>0</v>
      </c>
      <c r="E33" s="272">
        <v>0</v>
      </c>
      <c r="F33" s="278">
        <v>0</v>
      </c>
      <c r="G33" s="272">
        <v>0</v>
      </c>
      <c r="H33" s="50"/>
      <c r="I33" s="83"/>
      <c r="J33" s="634"/>
      <c r="K33" s="634"/>
      <c r="L33" s="634"/>
      <c r="M33" s="634"/>
      <c r="N33" s="634"/>
      <c r="O33" s="635"/>
      <c r="P33" s="635"/>
      <c r="Q33" s="635"/>
      <c r="R33" s="635"/>
      <c r="S33" s="637"/>
      <c r="Y33" s="291"/>
    </row>
    <row r="34" spans="1:25" hidden="1">
      <c r="A34" s="255"/>
      <c r="B34" s="269" t="s">
        <v>148</v>
      </c>
      <c r="C34" s="272">
        <v>0</v>
      </c>
      <c r="D34" s="278">
        <v>0</v>
      </c>
      <c r="E34" s="272">
        <v>0</v>
      </c>
      <c r="F34" s="278">
        <v>0</v>
      </c>
      <c r="G34" s="272">
        <v>0</v>
      </c>
      <c r="I34" s="83"/>
      <c r="J34" s="634"/>
      <c r="K34" s="634"/>
      <c r="L34" s="634"/>
      <c r="M34" s="634"/>
      <c r="N34" s="634"/>
      <c r="O34" s="635"/>
      <c r="P34" s="635"/>
      <c r="Q34" s="635"/>
      <c r="R34" s="635"/>
      <c r="S34" s="635"/>
    </row>
    <row r="35" spans="1:25" hidden="1">
      <c r="A35" s="255"/>
      <c r="B35" s="268" t="s">
        <v>237</v>
      </c>
      <c r="C35" s="272">
        <v>0</v>
      </c>
      <c r="D35" s="278">
        <v>0</v>
      </c>
      <c r="E35" s="272">
        <v>0</v>
      </c>
      <c r="F35" s="278">
        <v>0</v>
      </c>
      <c r="G35" s="272">
        <v>0</v>
      </c>
      <c r="I35" s="83"/>
      <c r="J35" s="634"/>
      <c r="K35" s="634"/>
      <c r="L35" s="634"/>
      <c r="M35" s="634"/>
      <c r="N35" s="634"/>
      <c r="O35" s="635"/>
      <c r="P35" s="635"/>
      <c r="Q35" s="635"/>
      <c r="R35" s="635"/>
      <c r="S35" s="635"/>
    </row>
    <row r="36" spans="1:25" collapsed="1">
      <c r="A36" s="255"/>
      <c r="B36" s="269" t="s">
        <v>190</v>
      </c>
      <c r="C36" s="272">
        <v>-8303</v>
      </c>
      <c r="D36" s="278">
        <v>-7032</v>
      </c>
      <c r="E36" s="272">
        <v>-5860</v>
      </c>
      <c r="F36" s="278">
        <v>-5899</v>
      </c>
      <c r="G36" s="272">
        <v>-6010</v>
      </c>
      <c r="I36" s="83"/>
      <c r="J36" s="634"/>
      <c r="K36" s="634"/>
      <c r="L36" s="634"/>
      <c r="M36" s="634"/>
      <c r="N36" s="634"/>
      <c r="O36" s="635"/>
      <c r="P36" s="635"/>
      <c r="Q36" s="635"/>
      <c r="R36" s="635"/>
      <c r="S36" s="635"/>
    </row>
    <row r="37" spans="1:25" ht="10.5" hidden="1">
      <c r="A37" s="255"/>
      <c r="B37" s="268" t="s">
        <v>152</v>
      </c>
      <c r="C37" s="273"/>
      <c r="D37" s="279"/>
      <c r="E37" s="273"/>
      <c r="F37" s="279"/>
      <c r="G37" s="273"/>
      <c r="I37" s="83"/>
      <c r="J37" s="634"/>
      <c r="K37" s="634"/>
      <c r="L37" s="634"/>
      <c r="M37" s="634"/>
      <c r="N37" s="634"/>
      <c r="O37" s="635"/>
      <c r="P37" s="635"/>
      <c r="Q37" s="635"/>
      <c r="R37" s="635"/>
      <c r="S37" s="635"/>
    </row>
    <row r="38" spans="1:25" s="504" customFormat="1" ht="5.15" customHeight="1" collapsed="1">
      <c r="A38" s="255"/>
      <c r="B38" s="257"/>
      <c r="C38" s="272"/>
      <c r="D38" s="278"/>
      <c r="E38" s="272"/>
      <c r="F38" s="278"/>
      <c r="G38" s="272"/>
      <c r="H38" s="44"/>
      <c r="I38" s="276"/>
      <c r="J38" s="334"/>
      <c r="L38" s="634"/>
      <c r="M38" s="634"/>
      <c r="O38" s="635"/>
      <c r="P38" s="635"/>
      <c r="Q38" s="635"/>
      <c r="R38" s="635"/>
      <c r="S38" s="638"/>
      <c r="Y38" s="291"/>
    </row>
    <row r="39" spans="1:25" s="354" customFormat="1" ht="10.5">
      <c r="A39" s="255"/>
      <c r="B39" s="266" t="s">
        <v>153</v>
      </c>
      <c r="C39" s="273">
        <v>52335</v>
      </c>
      <c r="D39" s="279">
        <v>42386</v>
      </c>
      <c r="E39" s="273">
        <v>55100</v>
      </c>
      <c r="F39" s="279">
        <v>52692</v>
      </c>
      <c r="G39" s="273">
        <v>50140</v>
      </c>
      <c r="H39" s="50"/>
      <c r="I39" s="84"/>
      <c r="J39" s="641"/>
      <c r="K39" s="641"/>
      <c r="L39" s="634"/>
      <c r="M39" s="634"/>
      <c r="N39" s="641"/>
      <c r="O39" s="635"/>
      <c r="P39" s="635"/>
      <c r="Q39" s="635"/>
      <c r="R39" s="635"/>
      <c r="S39" s="637"/>
      <c r="T39" s="637"/>
      <c r="U39" s="637"/>
      <c r="V39" s="637"/>
      <c r="W39" s="637"/>
      <c r="Y39" s="291"/>
    </row>
    <row r="40" spans="1:25" s="504" customFormat="1" ht="5.15" customHeight="1">
      <c r="A40" s="255"/>
      <c r="B40" s="257"/>
      <c r="C40" s="272"/>
      <c r="D40" s="278"/>
      <c r="E40" s="272"/>
      <c r="F40" s="278"/>
      <c r="G40" s="272"/>
      <c r="H40" s="44"/>
      <c r="I40" s="276"/>
      <c r="J40" s="334"/>
      <c r="L40" s="634"/>
      <c r="M40" s="634"/>
      <c r="O40" s="635"/>
      <c r="P40" s="635"/>
      <c r="Q40" s="635"/>
      <c r="R40" s="635"/>
      <c r="S40" s="638"/>
      <c r="Y40" s="291"/>
    </row>
    <row r="41" spans="1:25" ht="10.5" hidden="1">
      <c r="A41" s="255"/>
      <c r="B41" s="96"/>
      <c r="C41" s="272"/>
      <c r="D41" s="278"/>
      <c r="E41" s="272"/>
      <c r="F41" s="278"/>
      <c r="G41" s="272"/>
      <c r="I41" s="83"/>
      <c r="J41" s="634"/>
      <c r="K41" s="634"/>
      <c r="L41" s="634"/>
      <c r="M41" s="634"/>
      <c r="N41" s="634"/>
      <c r="O41" s="635"/>
      <c r="P41" s="635"/>
      <c r="Q41" s="635"/>
      <c r="R41" s="635"/>
      <c r="S41" s="635"/>
    </row>
    <row r="42" spans="1:25" collapsed="1">
      <c r="A42" s="255"/>
      <c r="B42" s="268" t="s">
        <v>154</v>
      </c>
      <c r="C42" s="272">
        <v>24555</v>
      </c>
      <c r="D42" s="278">
        <v>1302</v>
      </c>
      <c r="E42" s="272">
        <v>15703</v>
      </c>
      <c r="F42" s="278">
        <v>34163</v>
      </c>
      <c r="G42" s="272">
        <v>0</v>
      </c>
      <c r="I42" s="83"/>
      <c r="J42" s="634"/>
      <c r="K42" s="634"/>
      <c r="L42" s="634"/>
      <c r="M42" s="634"/>
      <c r="N42" s="634"/>
      <c r="O42" s="635"/>
      <c r="P42" s="635"/>
      <c r="Q42" s="635"/>
      <c r="R42" s="635"/>
      <c r="S42" s="635"/>
    </row>
    <row r="43" spans="1:25" s="504" customFormat="1" ht="5.15" customHeight="1">
      <c r="A43" s="255"/>
      <c r="B43" s="257"/>
      <c r="C43" s="272"/>
      <c r="D43" s="278"/>
      <c r="E43" s="272"/>
      <c r="F43" s="278"/>
      <c r="G43" s="272"/>
      <c r="H43" s="44"/>
      <c r="I43" s="276"/>
      <c r="J43" s="334"/>
      <c r="L43" s="634"/>
      <c r="M43" s="634"/>
      <c r="O43" s="635"/>
      <c r="P43" s="635"/>
      <c r="Q43" s="635"/>
      <c r="R43" s="635"/>
      <c r="S43" s="638"/>
      <c r="Y43" s="291"/>
    </row>
    <row r="44" spans="1:25" ht="10.5" hidden="1">
      <c r="A44" s="255"/>
      <c r="B44" s="96"/>
      <c r="C44" s="282"/>
      <c r="D44" s="282"/>
      <c r="E44" s="282"/>
      <c r="F44" s="283"/>
      <c r="G44" s="284"/>
      <c r="L44" s="634"/>
      <c r="M44" s="634"/>
      <c r="O44" s="635"/>
      <c r="P44" s="635"/>
      <c r="Q44" s="635"/>
      <c r="R44" s="635"/>
      <c r="S44" s="635"/>
    </row>
    <row r="45" spans="1:25" s="354" customFormat="1" ht="11.25" customHeight="1" collapsed="1">
      <c r="A45" s="255"/>
      <c r="B45" s="266" t="s">
        <v>66</v>
      </c>
      <c r="C45" s="273">
        <v>27780</v>
      </c>
      <c r="D45" s="288">
        <v>41084</v>
      </c>
      <c r="E45" s="273">
        <v>39397</v>
      </c>
      <c r="F45" s="288">
        <v>18529</v>
      </c>
      <c r="G45" s="273">
        <v>50140</v>
      </c>
      <c r="H45" s="50"/>
      <c r="I45" s="50"/>
      <c r="L45" s="634"/>
      <c r="M45" s="634"/>
      <c r="O45" s="635"/>
      <c r="P45" s="635"/>
      <c r="Q45" s="635"/>
      <c r="R45" s="635"/>
      <c r="S45" s="637"/>
      <c r="T45" s="637"/>
      <c r="U45" s="637"/>
      <c r="V45" s="637"/>
      <c r="W45" s="637"/>
      <c r="Y45" s="291"/>
    </row>
    <row r="46" spans="1:25" s="504" customFormat="1" ht="5.15" customHeight="1">
      <c r="A46" s="255"/>
      <c r="B46" s="257"/>
      <c r="C46" s="272"/>
      <c r="D46" s="278"/>
      <c r="E46" s="272"/>
      <c r="F46" s="278"/>
      <c r="G46" s="272"/>
      <c r="H46" s="44"/>
      <c r="I46" s="276"/>
      <c r="J46" s="334"/>
      <c r="L46" s="634"/>
      <c r="M46" s="634"/>
      <c r="O46" s="635"/>
      <c r="P46" s="635"/>
      <c r="Q46" s="635"/>
      <c r="R46" s="635"/>
      <c r="S46" s="638"/>
      <c r="Y46" s="291"/>
    </row>
    <row r="47" spans="1:25" ht="10.5" hidden="1">
      <c r="A47" s="255"/>
      <c r="B47" s="96"/>
      <c r="C47" s="272"/>
      <c r="D47" s="282"/>
      <c r="E47" s="272"/>
      <c r="F47" s="283"/>
      <c r="G47" s="272"/>
      <c r="L47" s="634"/>
      <c r="M47" s="634"/>
      <c r="O47" s="635"/>
      <c r="P47" s="635"/>
      <c r="Q47" s="635"/>
      <c r="R47" s="635"/>
      <c r="S47" s="635"/>
    </row>
    <row r="48" spans="1:25" ht="10.5" collapsed="1">
      <c r="A48" s="255"/>
      <c r="B48" s="266" t="s">
        <v>226</v>
      </c>
      <c r="C48" s="272"/>
      <c r="D48" s="282"/>
      <c r="E48" s="272"/>
      <c r="F48" s="283"/>
      <c r="G48" s="272"/>
      <c r="L48" s="634"/>
      <c r="M48" s="634"/>
      <c r="O48" s="635"/>
      <c r="P48" s="635"/>
      <c r="Q48" s="635"/>
      <c r="R48" s="635"/>
      <c r="S48" s="635"/>
    </row>
    <row r="49" spans="1:25">
      <c r="A49" s="255"/>
      <c r="B49" s="271" t="s">
        <v>155</v>
      </c>
      <c r="C49" s="272">
        <v>7094</v>
      </c>
      <c r="D49" s="282">
        <v>7506</v>
      </c>
      <c r="E49" s="272">
        <v>17574</v>
      </c>
      <c r="F49" s="283">
        <v>9324</v>
      </c>
      <c r="G49" s="272">
        <v>7647</v>
      </c>
      <c r="L49" s="634"/>
      <c r="M49" s="634"/>
      <c r="O49" s="635"/>
      <c r="P49" s="635"/>
      <c r="Q49" s="635"/>
      <c r="R49" s="635"/>
      <c r="S49" s="635"/>
    </row>
    <row r="50" spans="1:25">
      <c r="A50" s="255"/>
      <c r="B50" s="271" t="s">
        <v>227</v>
      </c>
      <c r="C50" s="272">
        <v>4</v>
      </c>
      <c r="D50" s="282">
        <v>4814</v>
      </c>
      <c r="E50" s="272">
        <v>891</v>
      </c>
      <c r="F50" s="283">
        <v>-5997</v>
      </c>
      <c r="G50" s="272">
        <v>233</v>
      </c>
      <c r="L50" s="634"/>
      <c r="M50" s="634"/>
      <c r="O50" s="635"/>
      <c r="P50" s="635"/>
      <c r="Q50" s="635"/>
      <c r="R50" s="635"/>
      <c r="S50" s="635"/>
    </row>
    <row r="51" spans="1:25" s="504" customFormat="1" ht="5.15" customHeight="1">
      <c r="A51" s="255"/>
      <c r="B51" s="257"/>
      <c r="C51" s="272"/>
      <c r="D51" s="278"/>
      <c r="E51" s="272"/>
      <c r="F51" s="278"/>
      <c r="G51" s="272"/>
      <c r="H51" s="44"/>
      <c r="I51" s="276"/>
      <c r="J51" s="334"/>
      <c r="L51" s="634"/>
      <c r="M51" s="634"/>
      <c r="O51" s="635"/>
      <c r="P51" s="635"/>
      <c r="Q51" s="635"/>
      <c r="R51" s="635"/>
      <c r="S51" s="638"/>
      <c r="Y51" s="291"/>
    </row>
    <row r="52" spans="1:25" ht="10.5" hidden="1">
      <c r="A52" s="255"/>
      <c r="B52" s="96"/>
      <c r="C52" s="272"/>
      <c r="D52" s="282"/>
      <c r="E52" s="272"/>
      <c r="F52" s="283"/>
      <c r="G52" s="272"/>
      <c r="L52" s="634"/>
      <c r="M52" s="634"/>
      <c r="O52" s="635"/>
      <c r="P52" s="635"/>
      <c r="Q52" s="635"/>
      <c r="R52" s="635"/>
      <c r="S52" s="635"/>
    </row>
    <row r="53" spans="1:25" s="354" customFormat="1" ht="10.5" collapsed="1">
      <c r="A53" s="255"/>
      <c r="B53" s="266" t="s">
        <v>128</v>
      </c>
      <c r="C53" s="273">
        <v>20682</v>
      </c>
      <c r="D53" s="285">
        <v>28764</v>
      </c>
      <c r="E53" s="273">
        <v>20932</v>
      </c>
      <c r="F53" s="286">
        <v>15202</v>
      </c>
      <c r="G53" s="273">
        <v>42260</v>
      </c>
      <c r="H53" s="50"/>
      <c r="I53" s="50"/>
      <c r="L53" s="634"/>
      <c r="M53" s="634"/>
      <c r="O53" s="635"/>
      <c r="P53" s="635"/>
      <c r="Q53" s="635"/>
      <c r="R53" s="635"/>
      <c r="S53" s="637"/>
      <c r="T53" s="637"/>
      <c r="U53" s="637"/>
      <c r="V53" s="637"/>
      <c r="W53" s="637"/>
      <c r="Y53" s="291"/>
    </row>
    <row r="54" spans="1:25" s="354" customFormat="1" ht="4.5" hidden="1" customHeight="1">
      <c r="A54" s="255"/>
      <c r="B54" s="266"/>
      <c r="C54" s="273"/>
      <c r="D54" s="285"/>
      <c r="E54" s="273"/>
      <c r="F54" s="286"/>
      <c r="G54" s="273"/>
      <c r="H54" s="50"/>
      <c r="I54" s="50"/>
      <c r="L54" s="634"/>
      <c r="M54" s="634"/>
      <c r="O54" s="635"/>
      <c r="P54" s="635"/>
      <c r="Q54" s="635"/>
      <c r="R54" s="635"/>
      <c r="S54" s="637"/>
      <c r="Y54" s="291"/>
    </row>
    <row r="55" spans="1:25" s="354" customFormat="1" ht="4.5" hidden="1" customHeight="1">
      <c r="A55" s="255"/>
      <c r="B55" s="266"/>
      <c r="C55" s="273"/>
      <c r="D55" s="285"/>
      <c r="E55" s="273"/>
      <c r="F55" s="286"/>
      <c r="G55" s="273"/>
      <c r="H55" s="50"/>
      <c r="I55" s="50"/>
      <c r="L55" s="634"/>
      <c r="M55" s="634"/>
      <c r="O55" s="635"/>
      <c r="P55" s="635"/>
      <c r="Q55" s="635"/>
      <c r="R55" s="635"/>
      <c r="S55" s="637"/>
      <c r="Y55" s="291"/>
    </row>
    <row r="56" spans="1:25" s="354" customFormat="1" ht="10.5" hidden="1">
      <c r="A56" s="255"/>
      <c r="B56" s="481" t="s">
        <v>302</v>
      </c>
      <c r="C56" s="273">
        <v>0</v>
      </c>
      <c r="D56" s="285">
        <v>0</v>
      </c>
      <c r="E56" s="273">
        <v>0</v>
      </c>
      <c r="F56" s="286">
        <v>0</v>
      </c>
      <c r="G56" s="273">
        <v>0</v>
      </c>
      <c r="H56" s="50"/>
      <c r="I56" s="50"/>
      <c r="L56" s="634"/>
      <c r="M56" s="634"/>
      <c r="O56" s="635"/>
      <c r="P56" s="635"/>
      <c r="Q56" s="635"/>
      <c r="R56" s="635"/>
      <c r="S56" s="637"/>
      <c r="Y56" s="291"/>
    </row>
    <row r="57" spans="1:25" s="354" customFormat="1" ht="10.5" hidden="1">
      <c r="A57" s="255"/>
      <c r="B57" s="482" t="s">
        <v>303</v>
      </c>
      <c r="C57" s="273">
        <v>0</v>
      </c>
      <c r="D57" s="285">
        <v>0</v>
      </c>
      <c r="E57" s="273">
        <v>0</v>
      </c>
      <c r="F57" s="286">
        <v>0</v>
      </c>
      <c r="G57" s="273">
        <v>0</v>
      </c>
      <c r="H57" s="50"/>
      <c r="I57" s="50"/>
      <c r="L57" s="634"/>
      <c r="M57" s="634"/>
      <c r="O57" s="635"/>
      <c r="P57" s="635"/>
      <c r="Q57" s="635"/>
      <c r="R57" s="635"/>
      <c r="S57" s="637"/>
      <c r="Y57" s="291"/>
    </row>
    <row r="58" spans="1:25" s="354" customFormat="1" ht="10.5" hidden="1">
      <c r="A58" s="255"/>
      <c r="B58" s="483" t="s">
        <v>304</v>
      </c>
      <c r="C58" s="273">
        <v>0</v>
      </c>
      <c r="D58" s="285">
        <v>0</v>
      </c>
      <c r="E58" s="273">
        <v>0</v>
      </c>
      <c r="F58" s="286">
        <v>0</v>
      </c>
      <c r="G58" s="273">
        <v>0</v>
      </c>
      <c r="H58" s="50"/>
      <c r="I58" s="50"/>
      <c r="L58" s="634"/>
      <c r="M58" s="634"/>
      <c r="O58" s="635"/>
      <c r="P58" s="635"/>
      <c r="Q58" s="635"/>
      <c r="R58" s="635"/>
      <c r="S58" s="637"/>
      <c r="T58" s="637"/>
      <c r="U58" s="637"/>
      <c r="V58" s="637"/>
      <c r="W58" s="637"/>
      <c r="Y58" s="291"/>
    </row>
    <row r="59" spans="1:25" s="354" customFormat="1" ht="4.5" customHeight="1">
      <c r="A59" s="255"/>
      <c r="B59" s="266"/>
      <c r="C59" s="273"/>
      <c r="D59" s="285"/>
      <c r="E59" s="273"/>
      <c r="F59" s="286"/>
      <c r="G59" s="273"/>
      <c r="H59" s="50"/>
      <c r="I59" s="50"/>
      <c r="L59" s="634"/>
      <c r="M59" s="634"/>
      <c r="O59" s="635"/>
      <c r="P59" s="635"/>
      <c r="Q59" s="635"/>
      <c r="R59" s="635"/>
      <c r="S59" s="637"/>
      <c r="Y59" s="291"/>
    </row>
    <row r="60" spans="1:25" s="354" customFormat="1" ht="10.5" hidden="1">
      <c r="A60" s="255"/>
      <c r="B60" s="484" t="s">
        <v>305</v>
      </c>
      <c r="C60" s="273">
        <v>20682</v>
      </c>
      <c r="D60" s="285">
        <v>28764</v>
      </c>
      <c r="E60" s="273">
        <v>20932</v>
      </c>
      <c r="F60" s="286">
        <v>15202</v>
      </c>
      <c r="G60" s="273">
        <v>42260</v>
      </c>
      <c r="H60" s="50"/>
      <c r="I60" s="50"/>
      <c r="L60" s="634"/>
      <c r="M60" s="634"/>
      <c r="O60" s="635"/>
      <c r="P60" s="635"/>
      <c r="Q60" s="635"/>
      <c r="R60" s="635"/>
      <c r="S60" s="637"/>
      <c r="T60" s="637"/>
      <c r="U60" s="637"/>
      <c r="V60" s="637"/>
      <c r="W60" s="637"/>
      <c r="Y60" s="291"/>
    </row>
    <row r="61" spans="1:25" s="504" customFormat="1" ht="5.15" hidden="1" customHeight="1">
      <c r="A61" s="255"/>
      <c r="B61" s="257"/>
      <c r="C61" s="272"/>
      <c r="D61" s="278"/>
      <c r="E61" s="272"/>
      <c r="F61" s="278"/>
      <c r="G61" s="272"/>
      <c r="H61" s="44"/>
      <c r="I61" s="276"/>
      <c r="J61" s="334"/>
      <c r="O61" s="638"/>
      <c r="P61" s="638"/>
      <c r="Q61" s="638"/>
      <c r="R61" s="638"/>
      <c r="S61" s="638"/>
      <c r="Y61" s="291"/>
    </row>
    <row r="62" spans="1:25" s="505" customFormat="1" ht="5.15" customHeight="1">
      <c r="A62" s="262"/>
      <c r="B62" s="274"/>
      <c r="C62" s="164"/>
      <c r="D62" s="274"/>
      <c r="E62" s="275"/>
      <c r="F62" s="277"/>
      <c r="G62" s="164"/>
      <c r="H62" s="44"/>
      <c r="I62" s="277"/>
      <c r="J62" s="632"/>
      <c r="O62" s="645"/>
      <c r="P62" s="645"/>
      <c r="Q62" s="645"/>
      <c r="R62" s="645"/>
      <c r="S62" s="645"/>
      <c r="Y62" s="291"/>
    </row>
    <row r="63" spans="1:25">
      <c r="O63" s="635"/>
      <c r="P63" s="635"/>
      <c r="Q63" s="635"/>
      <c r="R63" s="635"/>
      <c r="S63" s="635"/>
    </row>
    <row r="64" spans="1:25" ht="10.5">
      <c r="A64" s="287"/>
      <c r="B64" s="46" t="s">
        <v>180</v>
      </c>
      <c r="O64" s="635"/>
      <c r="P64" s="635"/>
      <c r="Q64" s="635"/>
      <c r="R64" s="635"/>
      <c r="S64" s="635"/>
    </row>
    <row r="65" spans="1:25">
      <c r="O65" s="635"/>
      <c r="P65" s="635"/>
      <c r="Q65" s="635"/>
      <c r="R65" s="635"/>
      <c r="S65" s="635"/>
    </row>
    <row r="66" spans="1:25">
      <c r="B66" s="262"/>
      <c r="C66" s="262"/>
      <c r="D66" s="262"/>
      <c r="E66" s="310"/>
      <c r="G66" s="310" t="s">
        <v>183</v>
      </c>
      <c r="O66" s="635"/>
      <c r="P66" s="635"/>
      <c r="Q66" s="635"/>
      <c r="R66" s="635"/>
      <c r="S66" s="635"/>
    </row>
    <row r="67" spans="1:25">
      <c r="B67" s="588" t="s">
        <v>0</v>
      </c>
      <c r="C67" s="311" t="s">
        <v>1</v>
      </c>
      <c r="D67" s="311"/>
      <c r="E67" s="311"/>
      <c r="F67" s="311"/>
      <c r="G67" s="311"/>
      <c r="O67" s="635"/>
      <c r="P67" s="635"/>
      <c r="Q67" s="635"/>
      <c r="R67" s="635"/>
      <c r="S67" s="635"/>
    </row>
    <row r="68" spans="1:25">
      <c r="B68" s="588"/>
      <c r="C68" s="312">
        <f>C8</f>
        <v>45382</v>
      </c>
      <c r="D68" s="312">
        <f>D8</f>
        <v>45291</v>
      </c>
      <c r="E68" s="312">
        <f>E8</f>
        <v>45199</v>
      </c>
      <c r="F68" s="312">
        <f>F8</f>
        <v>45107</v>
      </c>
      <c r="G68" s="312">
        <f>G8</f>
        <v>45016</v>
      </c>
      <c r="O68" s="635"/>
      <c r="P68" s="635"/>
      <c r="Q68" s="635"/>
      <c r="R68" s="635"/>
      <c r="S68" s="635"/>
    </row>
    <row r="69" spans="1:25" ht="10.5">
      <c r="A69" s="255"/>
      <c r="B69" s="313" t="s">
        <v>128</v>
      </c>
      <c r="C69" s="356">
        <v>20682</v>
      </c>
      <c r="D69" s="322">
        <v>28764</v>
      </c>
      <c r="E69" s="322">
        <v>20932</v>
      </c>
      <c r="F69" s="322">
        <v>15202</v>
      </c>
      <c r="G69" s="322">
        <v>42260</v>
      </c>
      <c r="O69" s="635"/>
      <c r="P69" s="635"/>
      <c r="Q69" s="635"/>
      <c r="R69" s="635"/>
      <c r="S69" s="635"/>
      <c r="T69" s="635"/>
      <c r="U69" s="635"/>
      <c r="V69" s="635"/>
      <c r="W69" s="635"/>
    </row>
    <row r="70" spans="1:25" ht="10.5">
      <c r="B70" s="314" t="s">
        <v>209</v>
      </c>
      <c r="C70" s="164"/>
      <c r="D70" s="48"/>
      <c r="E70" s="48"/>
      <c r="F70" s="48"/>
      <c r="O70" s="635"/>
      <c r="P70" s="635"/>
      <c r="Q70" s="635"/>
      <c r="R70" s="635"/>
      <c r="S70" s="635"/>
    </row>
    <row r="71" spans="1:25">
      <c r="B71" s="313" t="s">
        <v>191</v>
      </c>
      <c r="C71" s="164"/>
      <c r="D71" s="48"/>
      <c r="E71" s="48"/>
      <c r="F71" s="48"/>
      <c r="O71" s="635"/>
      <c r="P71" s="635"/>
      <c r="Q71" s="635"/>
      <c r="R71" s="635"/>
      <c r="S71" s="635"/>
    </row>
    <row r="72" spans="1:25">
      <c r="A72" s="255"/>
      <c r="B72" s="45" t="s">
        <v>230</v>
      </c>
      <c r="C72" s="164">
        <v>-13825.266662000002</v>
      </c>
      <c r="D72" s="48">
        <v>-26665.020026999991</v>
      </c>
      <c r="E72" s="48">
        <v>-6313.7168380000003</v>
      </c>
      <c r="F72" s="48">
        <v>-46814.915594999999</v>
      </c>
      <c r="G72" s="48">
        <v>-5792.937414</v>
      </c>
      <c r="O72" s="635"/>
      <c r="P72" s="635"/>
      <c r="Q72" s="635"/>
      <c r="R72" s="635"/>
      <c r="S72" s="635"/>
    </row>
    <row r="73" spans="1:25">
      <c r="A73" s="255"/>
      <c r="B73" s="45" t="s">
        <v>228</v>
      </c>
      <c r="C73" s="164">
        <v>-1321.7333380000014</v>
      </c>
      <c r="D73" s="48">
        <v>-1486.9799729999991</v>
      </c>
      <c r="E73" s="48">
        <v>-2776.2831620000002</v>
      </c>
      <c r="F73" s="48">
        <v>-3650.0844050000001</v>
      </c>
      <c r="G73" s="48">
        <v>256.93741399999999</v>
      </c>
      <c r="O73" s="635"/>
      <c r="P73" s="635"/>
      <c r="Q73" s="635"/>
      <c r="R73" s="635"/>
      <c r="S73" s="635"/>
    </row>
    <row r="74" spans="1:25" hidden="1">
      <c r="A74" s="255"/>
      <c r="B74" s="45" t="s">
        <v>181</v>
      </c>
      <c r="C74" s="164">
        <v>0</v>
      </c>
      <c r="D74" s="48">
        <v>0</v>
      </c>
      <c r="E74" s="48">
        <v>0</v>
      </c>
      <c r="F74" s="48">
        <v>0</v>
      </c>
      <c r="G74" s="48">
        <v>0</v>
      </c>
      <c r="O74" s="635"/>
      <c r="P74" s="635"/>
      <c r="Q74" s="635"/>
      <c r="R74" s="635"/>
      <c r="S74" s="635"/>
    </row>
    <row r="75" spans="1:25" hidden="1">
      <c r="A75" s="255"/>
      <c r="B75" s="315" t="s">
        <v>231</v>
      </c>
      <c r="C75" s="164">
        <v>0</v>
      </c>
      <c r="D75" s="48">
        <v>0</v>
      </c>
      <c r="E75" s="48">
        <v>0</v>
      </c>
      <c r="F75" s="48">
        <v>0</v>
      </c>
      <c r="G75" s="48">
        <v>0</v>
      </c>
      <c r="O75" s="635"/>
      <c r="P75" s="635"/>
      <c r="Q75" s="635"/>
      <c r="R75" s="635"/>
      <c r="S75" s="635"/>
    </row>
    <row r="76" spans="1:25">
      <c r="A76" s="255"/>
      <c r="B76" s="315" t="s">
        <v>238</v>
      </c>
      <c r="C76" s="164">
        <v>421</v>
      </c>
      <c r="D76" s="48">
        <v>513</v>
      </c>
      <c r="E76" s="48">
        <v>770</v>
      </c>
      <c r="F76" s="48">
        <v>1233</v>
      </c>
      <c r="G76" s="48">
        <v>3</v>
      </c>
      <c r="O76" s="635"/>
      <c r="P76" s="635"/>
      <c r="Q76" s="635"/>
      <c r="R76" s="635"/>
      <c r="S76" s="635"/>
    </row>
    <row r="77" spans="1:25" ht="10.5">
      <c r="A77" s="255"/>
      <c r="B77" s="316"/>
      <c r="C77" s="317">
        <v>-14726</v>
      </c>
      <c r="D77" s="318">
        <v>-27639</v>
      </c>
      <c r="E77" s="318">
        <v>-8320</v>
      </c>
      <c r="F77" s="318">
        <v>-49232</v>
      </c>
      <c r="G77" s="318">
        <v>-5533</v>
      </c>
      <c r="O77" s="635"/>
      <c r="P77" s="635"/>
      <c r="Q77" s="635"/>
      <c r="R77" s="635"/>
      <c r="S77" s="635"/>
      <c r="T77" s="635"/>
      <c r="U77" s="635"/>
      <c r="V77" s="635"/>
      <c r="W77" s="635"/>
    </row>
    <row r="78" spans="1:25" s="504" customFormat="1" ht="5.15" customHeight="1">
      <c r="A78" s="255"/>
      <c r="B78" s="257"/>
      <c r="C78" s="272"/>
      <c r="D78" s="278"/>
      <c r="E78" s="278"/>
      <c r="F78" s="278"/>
      <c r="G78" s="278"/>
      <c r="H78" s="44"/>
      <c r="I78" s="276"/>
      <c r="J78" s="334"/>
      <c r="O78" s="638"/>
      <c r="P78" s="638"/>
      <c r="Q78" s="638"/>
      <c r="R78" s="638"/>
      <c r="S78" s="638"/>
      <c r="Y78" s="291"/>
    </row>
    <row r="79" spans="1:25">
      <c r="B79" s="313" t="s">
        <v>192</v>
      </c>
      <c r="C79" s="164"/>
      <c r="D79" s="48"/>
      <c r="E79" s="48"/>
      <c r="F79" s="48"/>
      <c r="O79" s="635"/>
      <c r="P79" s="635"/>
      <c r="Q79" s="635"/>
      <c r="R79" s="635"/>
      <c r="S79" s="635"/>
    </row>
    <row r="80" spans="1:25">
      <c r="A80" s="255"/>
      <c r="B80" s="45" t="s">
        <v>182</v>
      </c>
      <c r="C80" s="164">
        <v>-8.3012110000000092</v>
      </c>
      <c r="D80" s="48">
        <v>41.391379999999977</v>
      </c>
      <c r="E80" s="48">
        <v>-70.130895999999993</v>
      </c>
      <c r="F80" s="48">
        <v>-120.31210299999999</v>
      </c>
      <c r="G80" s="48">
        <v>91.444376000000005</v>
      </c>
      <c r="O80" s="635"/>
      <c r="P80" s="635"/>
      <c r="Q80" s="635"/>
      <c r="R80" s="635"/>
      <c r="S80" s="635"/>
    </row>
    <row r="81" spans="1:25">
      <c r="A81" s="255"/>
      <c r="B81" s="355" t="s">
        <v>239</v>
      </c>
      <c r="C81" s="164">
        <v>59.606397999999992</v>
      </c>
      <c r="D81" s="48">
        <v>16.987794999999998</v>
      </c>
      <c r="E81" s="48">
        <v>-29.66544</v>
      </c>
      <c r="F81" s="48">
        <v>27.7699</v>
      </c>
      <c r="G81" s="48">
        <v>51.897986000000003</v>
      </c>
      <c r="O81" s="635"/>
      <c r="P81" s="635"/>
      <c r="Q81" s="635"/>
      <c r="R81" s="635"/>
      <c r="S81" s="635"/>
    </row>
    <row r="82" spans="1:25">
      <c r="A82" s="255"/>
      <c r="B82" s="313" t="s">
        <v>238</v>
      </c>
      <c r="C82" s="164">
        <v>-2</v>
      </c>
      <c r="D82" s="48">
        <v>-13</v>
      </c>
      <c r="E82" s="48">
        <v>13</v>
      </c>
      <c r="F82" s="48">
        <v>23</v>
      </c>
      <c r="G82" s="48">
        <v>2</v>
      </c>
      <c r="O82" s="635"/>
      <c r="P82" s="635"/>
      <c r="Q82" s="635"/>
      <c r="R82" s="635"/>
      <c r="S82" s="635"/>
    </row>
    <row r="83" spans="1:25">
      <c r="A83" s="255"/>
      <c r="B83" s="319"/>
      <c r="C83" s="320">
        <v>49.305187000000004</v>
      </c>
      <c r="D83" s="321">
        <v>44.779174999999981</v>
      </c>
      <c r="E83" s="321">
        <v>-86.796335999999997</v>
      </c>
      <c r="F83" s="321">
        <v>-69.542203000000001</v>
      </c>
      <c r="G83" s="321">
        <v>145.34236200000001</v>
      </c>
      <c r="O83" s="635"/>
      <c r="P83" s="635"/>
      <c r="Q83" s="635"/>
      <c r="R83" s="635"/>
      <c r="S83" s="635"/>
      <c r="T83" s="635"/>
      <c r="U83" s="635"/>
      <c r="V83" s="635"/>
      <c r="W83" s="635"/>
    </row>
    <row r="84" spans="1:25" s="504" customFormat="1" ht="5.15" customHeight="1">
      <c r="A84" s="255"/>
      <c r="B84" s="257"/>
      <c r="C84" s="272"/>
      <c r="D84" s="278"/>
      <c r="E84" s="278"/>
      <c r="F84" s="278"/>
      <c r="G84" s="278"/>
      <c r="H84" s="44"/>
      <c r="I84" s="276"/>
      <c r="J84" s="334"/>
      <c r="O84" s="638"/>
      <c r="P84" s="638"/>
      <c r="Q84" s="638"/>
      <c r="R84" s="638"/>
      <c r="S84" s="638"/>
      <c r="Y84" s="291"/>
    </row>
    <row r="85" spans="1:25" ht="10.5">
      <c r="A85" s="255"/>
      <c r="B85" s="314" t="s">
        <v>240</v>
      </c>
      <c r="C85" s="165">
        <v>-14676.194813000002</v>
      </c>
      <c r="D85" s="322">
        <v>-27593.720825000004</v>
      </c>
      <c r="E85" s="322">
        <v>-8406.7963359999994</v>
      </c>
      <c r="F85" s="322">
        <v>-49301.542202999997</v>
      </c>
      <c r="G85" s="322">
        <v>-5387.6576379999997</v>
      </c>
      <c r="O85" s="635"/>
      <c r="P85" s="635"/>
      <c r="Q85" s="635"/>
      <c r="R85" s="635"/>
      <c r="S85" s="635"/>
      <c r="T85" s="635"/>
      <c r="U85" s="635"/>
      <c r="V85" s="635"/>
      <c r="W85" s="635"/>
    </row>
    <row r="86" spans="1:25" s="504" customFormat="1" ht="5.15" customHeight="1">
      <c r="A86" s="255"/>
      <c r="B86" s="257"/>
      <c r="C86" s="272"/>
      <c r="D86" s="278"/>
      <c r="E86" s="278"/>
      <c r="F86" s="278"/>
      <c r="G86" s="278"/>
      <c r="H86" s="44"/>
      <c r="I86" s="276"/>
      <c r="J86" s="334"/>
      <c r="S86" s="638"/>
      <c r="T86" s="638"/>
      <c r="U86" s="638"/>
      <c r="V86" s="638"/>
      <c r="W86" s="638"/>
      <c r="Y86" s="291"/>
    </row>
    <row r="87" spans="1:25" ht="10.5">
      <c r="A87" s="255"/>
      <c r="B87" s="330" t="s">
        <v>241</v>
      </c>
      <c r="C87" s="331">
        <v>6005.8051870000054</v>
      </c>
      <c r="D87" s="332">
        <v>1170.279174999996</v>
      </c>
      <c r="E87" s="332">
        <v>12525.203664000001</v>
      </c>
      <c r="F87" s="332">
        <v>-34099.542202999997</v>
      </c>
      <c r="G87" s="332">
        <v>36872.342362000003</v>
      </c>
      <c r="O87" s="635"/>
      <c r="P87" s="635"/>
      <c r="Q87" s="635"/>
      <c r="R87" s="635"/>
      <c r="S87" s="635"/>
      <c r="T87" s="635"/>
      <c r="U87" s="635"/>
      <c r="V87" s="635"/>
      <c r="W87" s="635"/>
    </row>
    <row r="88" spans="1:25" s="504" customFormat="1" ht="5.15" customHeight="1">
      <c r="A88" s="255"/>
      <c r="B88" s="257"/>
      <c r="C88" s="272"/>
      <c r="D88" s="278"/>
      <c r="E88" s="278"/>
      <c r="F88" s="278"/>
      <c r="G88" s="278"/>
      <c r="H88" s="44"/>
      <c r="I88" s="276"/>
      <c r="J88" s="334"/>
      <c r="S88" s="638"/>
      <c r="T88" s="638"/>
      <c r="U88" s="638"/>
      <c r="V88" s="638"/>
      <c r="W88" s="638"/>
      <c r="Y88" s="291"/>
    </row>
    <row r="89" spans="1:25" ht="10.5">
      <c r="B89" s="314" t="s">
        <v>193</v>
      </c>
      <c r="C89" s="165">
        <v>20682</v>
      </c>
      <c r="D89" s="322">
        <v>28764</v>
      </c>
      <c r="E89" s="322">
        <v>20932</v>
      </c>
      <c r="F89" s="322">
        <v>15202</v>
      </c>
      <c r="G89" s="322">
        <v>42260</v>
      </c>
      <c r="O89" s="635"/>
      <c r="P89" s="635"/>
      <c r="Q89" s="635"/>
      <c r="R89" s="635"/>
      <c r="S89" s="635"/>
      <c r="T89" s="635"/>
      <c r="U89" s="635"/>
      <c r="V89" s="635"/>
      <c r="W89" s="635"/>
    </row>
    <row r="90" spans="1:25">
      <c r="A90" s="255"/>
      <c r="B90" s="313" t="s">
        <v>194</v>
      </c>
      <c r="C90" s="164">
        <v>20716</v>
      </c>
      <c r="D90" s="48">
        <v>24422</v>
      </c>
      <c r="E90" s="48">
        <v>13407</v>
      </c>
      <c r="F90" s="48">
        <v>16125</v>
      </c>
      <c r="G90" s="48">
        <v>30056</v>
      </c>
      <c r="O90" s="635"/>
      <c r="P90" s="635"/>
      <c r="Q90" s="635"/>
      <c r="R90" s="635"/>
      <c r="S90" s="635"/>
    </row>
    <row r="91" spans="1:25">
      <c r="A91" s="255"/>
      <c r="B91" s="313" t="s">
        <v>195</v>
      </c>
      <c r="C91" s="329">
        <v>-34</v>
      </c>
      <c r="D91" s="48">
        <v>4342</v>
      </c>
      <c r="E91" s="48">
        <v>7525</v>
      </c>
      <c r="F91" s="48">
        <v>-923</v>
      </c>
      <c r="G91" s="48">
        <v>12204</v>
      </c>
      <c r="O91" s="635"/>
      <c r="P91" s="635"/>
      <c r="Q91" s="635"/>
      <c r="R91" s="635"/>
      <c r="S91" s="635"/>
    </row>
    <row r="92" spans="1:25" s="504" customFormat="1" ht="5.15" customHeight="1">
      <c r="A92" s="255"/>
      <c r="B92" s="328"/>
      <c r="C92" s="275"/>
      <c r="D92" s="277"/>
      <c r="E92" s="277"/>
      <c r="F92" s="277"/>
      <c r="G92" s="277"/>
      <c r="H92" s="44"/>
      <c r="I92" s="276"/>
      <c r="J92" s="334"/>
      <c r="O92" s="638"/>
      <c r="P92" s="638"/>
      <c r="Q92" s="638"/>
      <c r="R92" s="638"/>
      <c r="S92" s="638"/>
      <c r="Y92" s="291"/>
    </row>
    <row r="93" spans="1:25" s="504" customFormat="1" ht="5.15" customHeight="1">
      <c r="A93" s="255"/>
      <c r="B93" s="257"/>
      <c r="C93" s="272"/>
      <c r="D93" s="278"/>
      <c r="E93" s="278"/>
      <c r="F93" s="278"/>
      <c r="G93" s="278"/>
      <c r="H93" s="44"/>
      <c r="I93" s="276"/>
      <c r="J93" s="334"/>
      <c r="O93" s="638"/>
      <c r="P93" s="638"/>
      <c r="Q93" s="638"/>
      <c r="R93" s="638"/>
      <c r="S93" s="638"/>
      <c r="Y93" s="291"/>
    </row>
    <row r="94" spans="1:25" ht="10.5">
      <c r="B94" s="314" t="s">
        <v>242</v>
      </c>
      <c r="C94" s="165">
        <v>-14676.194813000002</v>
      </c>
      <c r="D94" s="322">
        <v>-27593.720825000004</v>
      </c>
      <c r="E94" s="322">
        <v>-8406.7963359999994</v>
      </c>
      <c r="F94" s="322">
        <v>-49301.542202999997</v>
      </c>
      <c r="G94" s="322">
        <v>-5387.6576379999997</v>
      </c>
      <c r="O94" s="635"/>
      <c r="P94" s="635"/>
      <c r="Q94" s="635"/>
      <c r="R94" s="635"/>
      <c r="S94" s="291"/>
      <c r="T94" s="291"/>
      <c r="U94" s="291"/>
      <c r="V94" s="291"/>
      <c r="W94" s="291"/>
    </row>
    <row r="95" spans="1:25">
      <c r="A95" s="255"/>
      <c r="B95" s="313" t="s">
        <v>194</v>
      </c>
      <c r="C95" s="164">
        <v>-8335</v>
      </c>
      <c r="D95" s="48">
        <v>-14618</v>
      </c>
      <c r="E95" s="48">
        <v>-6562</v>
      </c>
      <c r="F95" s="48">
        <v>-26827</v>
      </c>
      <c r="G95" s="48">
        <v>-2261</v>
      </c>
      <c r="O95" s="635"/>
      <c r="P95" s="635"/>
      <c r="Q95" s="635"/>
      <c r="R95" s="635"/>
      <c r="S95" s="635"/>
    </row>
    <row r="96" spans="1:25">
      <c r="A96" s="255"/>
      <c r="B96" s="313" t="s">
        <v>195</v>
      </c>
      <c r="C96" s="329">
        <v>-6341</v>
      </c>
      <c r="D96" s="48">
        <v>-12976</v>
      </c>
      <c r="E96" s="48">
        <v>-1845</v>
      </c>
      <c r="F96" s="48">
        <v>-22474</v>
      </c>
      <c r="G96" s="48">
        <v>-3127</v>
      </c>
      <c r="O96" s="635"/>
      <c r="P96" s="635"/>
      <c r="Q96" s="635"/>
      <c r="R96" s="635"/>
      <c r="S96" s="635"/>
    </row>
    <row r="97" spans="1:25" s="504" customFormat="1" ht="5.15" customHeight="1">
      <c r="A97" s="255"/>
      <c r="B97" s="328"/>
      <c r="C97" s="275"/>
      <c r="D97" s="277"/>
      <c r="E97" s="277"/>
      <c r="F97" s="277"/>
      <c r="G97" s="277"/>
      <c r="H97" s="44"/>
      <c r="I97" s="276"/>
      <c r="J97" s="334"/>
      <c r="O97" s="638"/>
      <c r="P97" s="638"/>
      <c r="Q97" s="638"/>
      <c r="R97" s="638"/>
      <c r="S97" s="638"/>
      <c r="Y97" s="291"/>
    </row>
    <row r="98" spans="1:25" s="504" customFormat="1" ht="5.15" customHeight="1">
      <c r="A98" s="255"/>
      <c r="B98" s="333"/>
      <c r="C98" s="275"/>
      <c r="D98" s="48"/>
      <c r="E98" s="48"/>
      <c r="F98" s="48"/>
      <c r="G98" s="48"/>
      <c r="H98" s="44"/>
      <c r="I98" s="276"/>
      <c r="J98" s="334"/>
      <c r="O98" s="638"/>
      <c r="P98" s="638"/>
      <c r="Q98" s="638"/>
      <c r="R98" s="638"/>
      <c r="S98" s="638"/>
      <c r="Y98" s="291"/>
    </row>
    <row r="99" spans="1:25" s="504" customFormat="1" ht="10.5">
      <c r="A99" s="255"/>
      <c r="B99" s="335" t="s">
        <v>243</v>
      </c>
      <c r="C99" s="165">
        <v>6005.8051870000054</v>
      </c>
      <c r="D99" s="322">
        <v>1170.279174999996</v>
      </c>
      <c r="E99" s="322">
        <v>12525.203664000001</v>
      </c>
      <c r="F99" s="322">
        <v>-34099.542202999997</v>
      </c>
      <c r="G99" s="322">
        <v>36872.342362000003</v>
      </c>
      <c r="H99" s="44"/>
      <c r="I99" s="276"/>
      <c r="J99" s="334"/>
      <c r="O99" s="635"/>
      <c r="P99" s="635"/>
      <c r="Q99" s="635"/>
      <c r="R99" s="635"/>
      <c r="S99" s="646"/>
      <c r="T99" s="646"/>
      <c r="U99" s="646"/>
      <c r="V99" s="646"/>
      <c r="W99" s="646"/>
      <c r="Y99" s="291"/>
    </row>
    <row r="100" spans="1:25" s="504" customFormat="1" ht="10.5">
      <c r="A100" s="255"/>
      <c r="B100" s="313" t="s">
        <v>194</v>
      </c>
      <c r="C100" s="164">
        <v>12381</v>
      </c>
      <c r="D100" s="48">
        <v>9804</v>
      </c>
      <c r="E100" s="48">
        <v>6845</v>
      </c>
      <c r="F100" s="48">
        <v>-10702</v>
      </c>
      <c r="G100" s="48">
        <v>27795</v>
      </c>
      <c r="H100" s="44"/>
      <c r="I100" s="276"/>
      <c r="J100" s="334"/>
      <c r="O100" s="635"/>
      <c r="P100" s="635"/>
      <c r="Q100" s="635"/>
      <c r="R100" s="635"/>
      <c r="S100" s="638"/>
      <c r="Y100" s="291"/>
    </row>
    <row r="101" spans="1:25" s="504" customFormat="1" ht="10.5">
      <c r="A101" s="255"/>
      <c r="B101" s="313" t="s">
        <v>195</v>
      </c>
      <c r="C101" s="329">
        <v>-6375</v>
      </c>
      <c r="D101" s="48">
        <v>-8634</v>
      </c>
      <c r="E101" s="48">
        <v>5680</v>
      </c>
      <c r="F101" s="48">
        <v>-23397</v>
      </c>
      <c r="G101" s="48">
        <v>9077</v>
      </c>
      <c r="H101" s="44"/>
      <c r="I101" s="276"/>
      <c r="J101" s="334"/>
      <c r="O101" s="635"/>
      <c r="P101" s="635"/>
      <c r="Q101" s="635"/>
      <c r="R101" s="635"/>
      <c r="S101" s="638"/>
      <c r="Y101" s="291"/>
    </row>
    <row r="102" spans="1:25" ht="5.15" customHeight="1">
      <c r="B102" s="323"/>
      <c r="C102" s="324"/>
      <c r="D102" s="325"/>
      <c r="E102" s="325"/>
      <c r="F102" s="325"/>
      <c r="G102" s="325"/>
      <c r="O102" s="635"/>
      <c r="P102" s="635"/>
      <c r="Q102" s="635"/>
      <c r="R102" s="635"/>
      <c r="S102" s="635"/>
    </row>
    <row r="103" spans="1:25" ht="5.15" customHeight="1">
      <c r="B103" s="336"/>
      <c r="C103" s="324"/>
      <c r="D103" s="48"/>
      <c r="E103" s="48"/>
      <c r="F103" s="48"/>
      <c r="O103" s="635"/>
      <c r="P103" s="635"/>
      <c r="Q103" s="635"/>
      <c r="R103" s="635"/>
      <c r="S103" s="635"/>
    </row>
    <row r="104" spans="1:25" ht="21">
      <c r="B104" s="333" t="s">
        <v>309</v>
      </c>
      <c r="C104" s="337"/>
      <c r="D104" s="338"/>
      <c r="E104" s="338"/>
      <c r="F104" s="338"/>
      <c r="G104" s="338"/>
      <c r="O104" s="635"/>
      <c r="P104" s="635"/>
      <c r="Q104" s="635"/>
      <c r="R104" s="635"/>
      <c r="S104" s="635"/>
    </row>
    <row r="105" spans="1:25">
      <c r="B105" s="368" t="s">
        <v>196</v>
      </c>
      <c r="C105" s="370">
        <v>3.6118499827725854</v>
      </c>
      <c r="D105" s="371">
        <v>4.2723621632622564</v>
      </c>
      <c r="E105" s="371">
        <v>2.3553367013644362</v>
      </c>
      <c r="F105" s="371">
        <v>2.8427248303848698</v>
      </c>
      <c r="G105" s="371">
        <v>5.3030042870935654</v>
      </c>
      <c r="O105" s="646"/>
      <c r="P105" s="646"/>
      <c r="Q105" s="646"/>
      <c r="R105" s="646"/>
      <c r="S105" s="635"/>
    </row>
    <row r="106" spans="1:25">
      <c r="B106" s="369" t="s">
        <v>197</v>
      </c>
      <c r="C106" s="370">
        <v>3.5093780071570841</v>
      </c>
      <c r="D106" s="372">
        <v>4.138657445872453</v>
      </c>
      <c r="E106" s="372">
        <v>2.305537176361776</v>
      </c>
      <c r="F106" s="372">
        <v>2.7921338827654543</v>
      </c>
      <c r="G106" s="372">
        <v>5.1887540713979332</v>
      </c>
      <c r="O106" s="646"/>
      <c r="P106" s="646"/>
      <c r="Q106" s="646"/>
      <c r="R106" s="646"/>
      <c r="S106" s="635"/>
    </row>
    <row r="107" spans="1:25" ht="8.25" customHeight="1">
      <c r="B107" s="587"/>
      <c r="C107" s="587"/>
      <c r="D107" s="587"/>
      <c r="E107" s="587"/>
      <c r="F107" s="587"/>
      <c r="G107" s="587"/>
    </row>
    <row r="140" spans="3:7">
      <c r="C140" s="437"/>
      <c r="D140" s="437"/>
      <c r="E140" s="437"/>
      <c r="F140" s="438"/>
      <c r="G140" s="439"/>
    </row>
    <row r="166" spans="3:7">
      <c r="C166" s="445"/>
      <c r="D166" s="445"/>
      <c r="E166" s="445"/>
      <c r="F166" s="446"/>
      <c r="G166" s="447"/>
    </row>
  </sheetData>
  <mergeCells count="9">
    <mergeCell ref="B107:G107"/>
    <mergeCell ref="B67:B68"/>
    <mergeCell ref="B7:B9"/>
    <mergeCell ref="C8:C9"/>
    <mergeCell ref="C7:G7"/>
    <mergeCell ref="E8:E9"/>
    <mergeCell ref="D8:D9"/>
    <mergeCell ref="F8:F9"/>
    <mergeCell ref="G8:G9"/>
  </mergeCells>
  <hyperlinks>
    <hyperlink ref="A1" location="Cover!E6" display="INDEX"/>
  </hyperlinks>
  <pageMargins left="0.23" right="0" top="1" bottom="1" header="0.5" footer="0.5"/>
  <pageSetup paperSize="9" scale="88" orientation="portrait" r:id="rId1"/>
  <headerFooter alignWithMargins="0"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9"/>
  <sheetViews>
    <sheetView showGridLines="0" view="pageBreakPreview" zoomScaleNormal="100" zoomScaleSheetLayoutView="100" workbookViewId="0">
      <selection activeCell="J23" sqref="J23"/>
    </sheetView>
  </sheetViews>
  <sheetFormatPr defaultColWidth="9.1796875" defaultRowHeight="10"/>
  <cols>
    <col min="1" max="1" width="9.1796875" style="374"/>
    <col min="2" max="2" width="41.1796875" style="397" customWidth="1"/>
    <col min="3" max="5" width="8.7265625" style="397" customWidth="1"/>
    <col min="6" max="7" width="8.7265625" style="373" customWidth="1"/>
    <col min="8" max="8" width="2" style="374" customWidth="1"/>
    <col min="9" max="9" width="9.1796875" style="374"/>
    <col min="10" max="10" width="9.54296875" style="492" bestFit="1" customWidth="1"/>
    <col min="11" max="11" width="9.81640625" style="492" bestFit="1" customWidth="1"/>
    <col min="12" max="12" width="9.1796875" style="492" customWidth="1"/>
    <col min="13" max="13" width="9.81640625" style="492" bestFit="1" customWidth="1"/>
    <col min="14" max="18" width="9.1796875" style="374" customWidth="1"/>
    <col min="19" max="16384" width="9.1796875" style="374"/>
  </cols>
  <sheetData>
    <row r="1" spans="1:14" ht="10.5">
      <c r="A1" s="251" t="s">
        <v>13</v>
      </c>
      <c r="B1" s="43" t="s">
        <v>37</v>
      </c>
      <c r="C1" s="43"/>
      <c r="D1" s="43"/>
      <c r="E1" s="43"/>
    </row>
    <row r="3" spans="1:14" ht="10.5">
      <c r="A3" s="375">
        <v>2</v>
      </c>
      <c r="B3" s="43" t="s">
        <v>252</v>
      </c>
      <c r="C3" s="43"/>
      <c r="D3" s="43"/>
      <c r="E3" s="43"/>
    </row>
    <row r="4" spans="1:14" ht="10.5">
      <c r="B4" s="43"/>
      <c r="C4" s="43"/>
      <c r="D4" s="43"/>
      <c r="E4" s="43"/>
    </row>
    <row r="5" spans="1:14" ht="10.5" customHeight="1">
      <c r="B5" s="376"/>
      <c r="C5" s="376"/>
      <c r="D5" s="376"/>
      <c r="E5" s="376"/>
    </row>
    <row r="6" spans="1:14" ht="12.75" customHeight="1">
      <c r="B6" s="376"/>
      <c r="C6" s="376"/>
      <c r="D6" s="376"/>
      <c r="E6" s="376"/>
      <c r="F6" s="377"/>
      <c r="G6" s="377" t="s">
        <v>299</v>
      </c>
    </row>
    <row r="7" spans="1:14" ht="12" customHeight="1">
      <c r="A7" s="378"/>
      <c r="B7" s="596" t="s">
        <v>0</v>
      </c>
      <c r="C7" s="379" t="s">
        <v>3</v>
      </c>
      <c r="D7" s="379" t="s">
        <v>3</v>
      </c>
      <c r="E7" s="379" t="s">
        <v>3</v>
      </c>
      <c r="F7" s="379" t="s">
        <v>3</v>
      </c>
      <c r="G7" s="379" t="s">
        <v>3</v>
      </c>
    </row>
    <row r="8" spans="1:14" ht="12" customHeight="1">
      <c r="A8" s="378"/>
      <c r="B8" s="597"/>
      <c r="C8" s="380">
        <f>'Trends file-1'!C8</f>
        <v>45382</v>
      </c>
      <c r="D8" s="380">
        <f>'Trends file-1'!D8</f>
        <v>45291</v>
      </c>
      <c r="E8" s="380">
        <f>'Trends file-1'!E8</f>
        <v>45199</v>
      </c>
      <c r="F8" s="380">
        <f>'Trends file-1'!F8</f>
        <v>45107</v>
      </c>
      <c r="G8" s="380">
        <f>'Trends file-1'!G8</f>
        <v>45016</v>
      </c>
    </row>
    <row r="9" spans="1:14" ht="10.5">
      <c r="A9" s="378"/>
      <c r="B9" s="381" t="s">
        <v>38</v>
      </c>
      <c r="C9" s="382"/>
      <c r="D9" s="383"/>
      <c r="E9" s="384"/>
      <c r="F9" s="383"/>
      <c r="G9" s="384"/>
    </row>
    <row r="10" spans="1:14" ht="5.15" customHeight="1">
      <c r="A10" s="378"/>
      <c r="B10" s="385"/>
      <c r="C10" s="382"/>
      <c r="D10" s="383"/>
      <c r="E10" s="384"/>
      <c r="F10" s="383"/>
      <c r="G10" s="384"/>
    </row>
    <row r="11" spans="1:14" ht="10.5">
      <c r="A11" s="378"/>
      <c r="B11" s="385" t="s">
        <v>156</v>
      </c>
      <c r="C11" s="382"/>
      <c r="D11" s="383"/>
      <c r="E11" s="384"/>
      <c r="F11" s="383"/>
      <c r="G11" s="384"/>
    </row>
    <row r="12" spans="1:14">
      <c r="A12" s="378"/>
      <c r="B12" s="386" t="s">
        <v>259</v>
      </c>
      <c r="C12" s="290">
        <v>1714565</v>
      </c>
      <c r="D12" s="291">
        <v>1655598</v>
      </c>
      <c r="E12" s="292">
        <v>1636927</v>
      </c>
      <c r="F12" s="291">
        <v>1607047</v>
      </c>
      <c r="G12" s="292">
        <v>1609000</v>
      </c>
      <c r="N12" s="387"/>
    </row>
    <row r="13" spans="1:14" hidden="1">
      <c r="A13" s="378"/>
      <c r="B13" s="386"/>
      <c r="C13" s="290"/>
      <c r="D13" s="291"/>
      <c r="E13" s="292"/>
      <c r="F13" s="291"/>
      <c r="G13" s="292"/>
    </row>
    <row r="14" spans="1:14" hidden="1">
      <c r="A14" s="378"/>
      <c r="B14" s="386"/>
      <c r="C14" s="290"/>
      <c r="D14" s="291"/>
      <c r="E14" s="292"/>
      <c r="F14" s="291"/>
      <c r="G14" s="292"/>
    </row>
    <row r="15" spans="1:14">
      <c r="A15" s="378"/>
      <c r="B15" s="386" t="s">
        <v>258</v>
      </c>
      <c r="C15" s="290">
        <v>1487507</v>
      </c>
      <c r="D15" s="291">
        <v>1521942</v>
      </c>
      <c r="E15" s="292">
        <v>1567327</v>
      </c>
      <c r="F15" s="291">
        <v>1589804</v>
      </c>
      <c r="G15" s="292">
        <v>1659192</v>
      </c>
    </row>
    <row r="16" spans="1:14" s="373" customFormat="1" hidden="1">
      <c r="A16" s="378"/>
      <c r="B16" s="386" t="s">
        <v>291</v>
      </c>
      <c r="C16" s="290">
        <v>0</v>
      </c>
      <c r="D16" s="291">
        <v>0</v>
      </c>
      <c r="E16" s="292">
        <v>0</v>
      </c>
      <c r="F16" s="291">
        <v>0</v>
      </c>
      <c r="G16" s="292">
        <v>0</v>
      </c>
      <c r="J16" s="492"/>
      <c r="K16" s="492"/>
      <c r="L16" s="492"/>
      <c r="M16" s="492"/>
    </row>
    <row r="17" spans="1:18" s="373" customFormat="1">
      <c r="A17" s="378"/>
      <c r="B17" s="386" t="s">
        <v>157</v>
      </c>
      <c r="C17" s="290">
        <v>312404</v>
      </c>
      <c r="D17" s="291">
        <v>299756</v>
      </c>
      <c r="E17" s="292">
        <v>292691</v>
      </c>
      <c r="F17" s="291">
        <v>286565</v>
      </c>
      <c r="G17" s="292">
        <v>281838</v>
      </c>
      <c r="J17" s="492"/>
      <c r="K17" s="492"/>
      <c r="L17" s="492"/>
      <c r="M17" s="492"/>
    </row>
    <row r="18" spans="1:18" s="373" customFormat="1" ht="10.5">
      <c r="A18" s="378"/>
      <c r="B18" s="388" t="s">
        <v>158</v>
      </c>
      <c r="C18" s="290"/>
      <c r="D18" s="291"/>
      <c r="E18" s="292"/>
      <c r="F18" s="291"/>
      <c r="G18" s="292"/>
      <c r="J18" s="492"/>
      <c r="K18" s="492"/>
      <c r="L18" s="492"/>
      <c r="M18" s="492"/>
    </row>
    <row r="19" spans="1:18" s="373" customFormat="1">
      <c r="A19" s="378"/>
      <c r="B19" s="389" t="s">
        <v>159</v>
      </c>
      <c r="C19" s="290">
        <v>924</v>
      </c>
      <c r="D19" s="291">
        <v>844</v>
      </c>
      <c r="E19" s="292">
        <v>862</v>
      </c>
      <c r="F19" s="291">
        <v>768</v>
      </c>
      <c r="G19" s="292">
        <v>656</v>
      </c>
      <c r="J19" s="492"/>
      <c r="K19" s="492"/>
      <c r="L19" s="492"/>
      <c r="M19" s="492"/>
    </row>
    <row r="20" spans="1:18" s="385" customFormat="1" ht="10.5" hidden="1">
      <c r="A20" s="378"/>
      <c r="B20" s="386"/>
      <c r="C20" s="290"/>
      <c r="D20" s="291"/>
      <c r="E20" s="292"/>
      <c r="F20" s="291"/>
      <c r="G20" s="292"/>
      <c r="J20" s="492"/>
      <c r="K20" s="492"/>
      <c r="L20" s="492"/>
      <c r="M20" s="492"/>
    </row>
    <row r="21" spans="1:18" s="373" customFormat="1" hidden="1">
      <c r="A21" s="378"/>
      <c r="B21" s="386"/>
      <c r="C21" s="290"/>
      <c r="D21" s="291"/>
      <c r="E21" s="292"/>
      <c r="F21" s="291"/>
      <c r="G21" s="292"/>
      <c r="J21" s="492"/>
      <c r="K21" s="492"/>
      <c r="L21" s="492"/>
      <c r="M21" s="492"/>
    </row>
    <row r="22" spans="1:18" s="373" customFormat="1" hidden="1">
      <c r="A22" s="378"/>
      <c r="B22" s="386"/>
      <c r="C22" s="290"/>
      <c r="D22" s="291"/>
      <c r="E22" s="292"/>
      <c r="F22" s="291"/>
      <c r="G22" s="292"/>
      <c r="J22" s="492"/>
      <c r="K22" s="492"/>
      <c r="L22" s="492"/>
      <c r="M22" s="492"/>
    </row>
    <row r="23" spans="1:18" s="373" customFormat="1">
      <c r="A23" s="378"/>
      <c r="B23" s="386" t="s">
        <v>161</v>
      </c>
      <c r="C23" s="290">
        <v>28427.37342081</v>
      </c>
      <c r="D23" s="291">
        <v>25251</v>
      </c>
      <c r="E23" s="292">
        <v>27250</v>
      </c>
      <c r="F23" s="291">
        <v>25119</v>
      </c>
      <c r="G23" s="292">
        <v>26817</v>
      </c>
      <c r="J23" s="492"/>
      <c r="K23" s="492"/>
      <c r="L23" s="492"/>
      <c r="M23" s="492"/>
    </row>
    <row r="24" spans="1:18" s="373" customFormat="1" hidden="1">
      <c r="A24" s="378"/>
      <c r="B24" s="386"/>
      <c r="C24" s="290"/>
      <c r="D24" s="291"/>
      <c r="E24" s="292"/>
      <c r="F24" s="291"/>
      <c r="G24" s="292"/>
      <c r="J24" s="492"/>
      <c r="K24" s="492"/>
      <c r="L24" s="492"/>
      <c r="M24" s="492"/>
    </row>
    <row r="25" spans="1:18" s="373" customFormat="1">
      <c r="A25" s="378"/>
      <c r="B25" s="386" t="s">
        <v>253</v>
      </c>
      <c r="C25" s="290">
        <v>206563</v>
      </c>
      <c r="D25" s="291">
        <v>204709</v>
      </c>
      <c r="E25" s="292">
        <v>211620</v>
      </c>
      <c r="F25" s="291">
        <v>213127</v>
      </c>
      <c r="G25" s="292">
        <v>209918</v>
      </c>
      <c r="J25" s="492"/>
      <c r="K25" s="492"/>
      <c r="L25" s="492"/>
      <c r="M25" s="492"/>
    </row>
    <row r="26" spans="1:18" s="373" customFormat="1">
      <c r="A26" s="378"/>
      <c r="B26" s="386" t="s">
        <v>162</v>
      </c>
      <c r="C26" s="290">
        <v>112159</v>
      </c>
      <c r="D26" s="291">
        <v>105945</v>
      </c>
      <c r="E26" s="292">
        <v>104356</v>
      </c>
      <c r="F26" s="291">
        <v>98106</v>
      </c>
      <c r="G26" s="292">
        <v>103898</v>
      </c>
      <c r="J26" s="492"/>
      <c r="K26" s="492"/>
      <c r="L26" s="492"/>
      <c r="M26" s="492"/>
    </row>
    <row r="27" spans="1:18" s="373" customFormat="1" ht="10.5">
      <c r="A27" s="378"/>
      <c r="B27" s="383"/>
      <c r="C27" s="296">
        <v>3862549.3734208099</v>
      </c>
      <c r="D27" s="297">
        <v>3814045</v>
      </c>
      <c r="E27" s="298">
        <v>3841033</v>
      </c>
      <c r="F27" s="297">
        <v>3820536</v>
      </c>
      <c r="G27" s="298">
        <v>3891319</v>
      </c>
      <c r="J27" s="492"/>
      <c r="K27" s="492"/>
      <c r="L27" s="492"/>
      <c r="M27" s="492"/>
      <c r="N27" s="510"/>
      <c r="O27" s="510"/>
      <c r="P27" s="510"/>
      <c r="Q27" s="510"/>
      <c r="R27" s="452"/>
    </row>
    <row r="28" spans="1:18" ht="5.15" customHeight="1">
      <c r="A28" s="378"/>
      <c r="B28" s="385"/>
      <c r="C28" s="290"/>
      <c r="D28" s="291"/>
      <c r="E28" s="292"/>
      <c r="F28" s="291"/>
      <c r="G28" s="292"/>
    </row>
    <row r="29" spans="1:18" s="373" customFormat="1" ht="10.5">
      <c r="A29" s="378"/>
      <c r="B29" s="390" t="s">
        <v>163</v>
      </c>
      <c r="C29" s="290"/>
      <c r="D29" s="291"/>
      <c r="E29" s="292"/>
      <c r="F29" s="291"/>
      <c r="G29" s="292"/>
      <c r="J29" s="492"/>
      <c r="K29" s="492"/>
      <c r="L29" s="492"/>
      <c r="M29" s="492"/>
    </row>
    <row r="30" spans="1:18" s="373" customFormat="1">
      <c r="A30" s="378"/>
      <c r="B30" s="386"/>
      <c r="C30" s="290"/>
      <c r="D30" s="291"/>
      <c r="E30" s="292"/>
      <c r="F30" s="291"/>
      <c r="G30" s="292"/>
      <c r="J30" s="492"/>
      <c r="K30" s="492"/>
      <c r="L30" s="492"/>
      <c r="M30" s="492"/>
    </row>
    <row r="31" spans="1:18" s="373" customFormat="1" ht="10.5">
      <c r="A31" s="378"/>
      <c r="B31" s="391" t="s">
        <v>158</v>
      </c>
      <c r="C31" s="290"/>
      <c r="D31" s="291"/>
      <c r="E31" s="292"/>
      <c r="F31" s="291"/>
      <c r="G31" s="292"/>
      <c r="J31" s="492"/>
      <c r="K31" s="492"/>
      <c r="L31" s="492"/>
      <c r="M31" s="492"/>
    </row>
    <row r="32" spans="1:18" s="373" customFormat="1">
      <c r="A32" s="378"/>
      <c r="B32" s="389" t="s">
        <v>159</v>
      </c>
      <c r="C32" s="290">
        <v>2695</v>
      </c>
      <c r="D32" s="291">
        <v>61020</v>
      </c>
      <c r="E32" s="292">
        <v>21627</v>
      </c>
      <c r="F32" s="291">
        <v>81515</v>
      </c>
      <c r="G32" s="292">
        <v>47045</v>
      </c>
      <c r="J32" s="492"/>
      <c r="K32" s="492"/>
      <c r="L32" s="492"/>
      <c r="M32" s="492"/>
    </row>
    <row r="33" spans="1:18" s="385" customFormat="1" ht="10.5" hidden="1">
      <c r="A33" s="378"/>
      <c r="B33" s="389"/>
      <c r="C33" s="290"/>
      <c r="D33" s="291"/>
      <c r="E33" s="292"/>
      <c r="F33" s="291"/>
      <c r="G33" s="292"/>
      <c r="J33" s="492"/>
      <c r="K33" s="492"/>
      <c r="L33" s="492"/>
      <c r="M33" s="492"/>
    </row>
    <row r="34" spans="1:18" s="385" customFormat="1" ht="10.5">
      <c r="A34" s="378"/>
      <c r="B34" s="389" t="s">
        <v>160</v>
      </c>
      <c r="C34" s="290">
        <v>47277</v>
      </c>
      <c r="D34" s="291">
        <v>55099</v>
      </c>
      <c r="E34" s="292">
        <v>55927</v>
      </c>
      <c r="F34" s="291">
        <v>52163</v>
      </c>
      <c r="G34" s="292">
        <v>39815</v>
      </c>
      <c r="J34" s="492"/>
      <c r="K34" s="492"/>
      <c r="L34" s="492"/>
      <c r="M34" s="492"/>
    </row>
    <row r="35" spans="1:18" s="385" customFormat="1" ht="10.5">
      <c r="A35" s="378"/>
      <c r="B35" s="423" t="s">
        <v>260</v>
      </c>
      <c r="C35" s="290">
        <v>69155.362636710008</v>
      </c>
      <c r="D35" s="291">
        <v>55169</v>
      </c>
      <c r="E35" s="292">
        <v>43656</v>
      </c>
      <c r="F35" s="291">
        <v>58799</v>
      </c>
      <c r="G35" s="292">
        <v>71794.185427429999</v>
      </c>
      <c r="J35" s="492"/>
      <c r="K35" s="492"/>
      <c r="L35" s="492"/>
      <c r="M35" s="492"/>
    </row>
    <row r="36" spans="1:18" s="373" customFormat="1">
      <c r="A36" s="378"/>
      <c r="B36" s="392" t="s">
        <v>263</v>
      </c>
      <c r="C36" s="290">
        <v>94244</v>
      </c>
      <c r="D36" s="393">
        <v>114012</v>
      </c>
      <c r="E36" s="394">
        <v>99098</v>
      </c>
      <c r="F36" s="393">
        <v>91797</v>
      </c>
      <c r="G36" s="394">
        <v>62392</v>
      </c>
      <c r="J36" s="492"/>
      <c r="K36" s="492"/>
      <c r="L36" s="492"/>
      <c r="M36" s="492"/>
    </row>
    <row r="37" spans="1:18" s="395" customFormat="1" ht="10.5" hidden="1">
      <c r="A37" s="378"/>
      <c r="B37" s="389"/>
      <c r="C37" s="290"/>
      <c r="D37" s="293"/>
      <c r="E37" s="294"/>
      <c r="F37" s="293"/>
      <c r="G37" s="294"/>
      <c r="J37" s="492"/>
      <c r="K37" s="492"/>
      <c r="L37" s="492"/>
      <c r="M37" s="492"/>
    </row>
    <row r="38" spans="1:18" hidden="1">
      <c r="A38" s="378"/>
      <c r="B38" s="389" t="s">
        <v>164</v>
      </c>
      <c r="C38" s="290">
        <v>0</v>
      </c>
      <c r="D38" s="291">
        <v>0</v>
      </c>
      <c r="E38" s="292">
        <v>0</v>
      </c>
      <c r="F38" s="291">
        <v>0</v>
      </c>
      <c r="G38" s="292">
        <v>0</v>
      </c>
    </row>
    <row r="39" spans="1:18">
      <c r="A39" s="378"/>
      <c r="B39" s="389" t="s">
        <v>165</v>
      </c>
      <c r="C39" s="290">
        <v>250712</v>
      </c>
      <c r="D39" s="291">
        <v>239380</v>
      </c>
      <c r="E39" s="292">
        <v>233981</v>
      </c>
      <c r="F39" s="291">
        <v>229207</v>
      </c>
      <c r="G39" s="292">
        <v>222148</v>
      </c>
    </row>
    <row r="40" spans="1:18" hidden="1">
      <c r="A40" s="378"/>
      <c r="B40" s="386" t="s">
        <v>167</v>
      </c>
      <c r="C40" s="290">
        <v>0</v>
      </c>
      <c r="D40" s="291">
        <v>0</v>
      </c>
      <c r="E40" s="292">
        <v>0</v>
      </c>
      <c r="F40" s="291">
        <v>0</v>
      </c>
      <c r="G40" s="292">
        <v>0</v>
      </c>
    </row>
    <row r="41" spans="1:18">
      <c r="A41" s="378"/>
      <c r="B41" s="386" t="s">
        <v>166</v>
      </c>
      <c r="C41" s="290">
        <v>118678</v>
      </c>
      <c r="D41" s="291">
        <v>118202</v>
      </c>
      <c r="E41" s="292">
        <v>125639</v>
      </c>
      <c r="F41" s="291">
        <v>131985</v>
      </c>
      <c r="G41" s="292">
        <v>131819</v>
      </c>
    </row>
    <row r="42" spans="1:18" hidden="1">
      <c r="A42" s="378"/>
      <c r="B42" s="386"/>
      <c r="C42" s="290"/>
      <c r="D42" s="291"/>
      <c r="E42" s="292"/>
      <c r="F42" s="291"/>
      <c r="G42" s="292"/>
    </row>
    <row r="43" spans="1:18" hidden="1">
      <c r="A43" s="378"/>
      <c r="B43" s="373"/>
      <c r="C43" s="290"/>
      <c r="D43" s="291"/>
      <c r="E43" s="292"/>
      <c r="F43" s="291"/>
      <c r="G43" s="292"/>
    </row>
    <row r="44" spans="1:18" hidden="1">
      <c r="A44" s="378"/>
      <c r="B44" s="383"/>
      <c r="C44" s="290"/>
      <c r="D44" s="291"/>
      <c r="E44" s="292"/>
      <c r="F44" s="291"/>
      <c r="G44" s="292"/>
    </row>
    <row r="45" spans="1:18" hidden="1" collapsed="1">
      <c r="A45" s="378"/>
      <c r="B45" s="373"/>
      <c r="C45" s="290"/>
      <c r="D45" s="291"/>
      <c r="E45" s="292"/>
      <c r="F45" s="291"/>
      <c r="G45" s="292"/>
    </row>
    <row r="46" spans="1:18" ht="10.5">
      <c r="A46" s="378"/>
      <c r="B46" s="390"/>
      <c r="C46" s="296">
        <v>582761.36263671005</v>
      </c>
      <c r="D46" s="297">
        <v>642882</v>
      </c>
      <c r="E46" s="298">
        <v>579928</v>
      </c>
      <c r="F46" s="297">
        <v>645466</v>
      </c>
      <c r="G46" s="298">
        <v>575013.18542742997</v>
      </c>
      <c r="N46" s="510"/>
      <c r="O46" s="510"/>
      <c r="P46" s="510"/>
      <c r="Q46" s="510"/>
      <c r="R46" s="452"/>
    </row>
    <row r="47" spans="1:18" ht="5.15" customHeight="1">
      <c r="A47" s="378"/>
      <c r="B47" s="385"/>
      <c r="C47" s="290"/>
      <c r="D47" s="291"/>
      <c r="E47" s="292"/>
      <c r="F47" s="291"/>
      <c r="G47" s="292"/>
    </row>
    <row r="48" spans="1:18" ht="10.5">
      <c r="A48" s="378"/>
      <c r="B48" s="390"/>
      <c r="C48" s="290"/>
      <c r="D48" s="291"/>
      <c r="E48" s="292"/>
      <c r="F48" s="291"/>
      <c r="G48" s="292"/>
    </row>
    <row r="49" spans="1:18" ht="11" thickBot="1">
      <c r="A49" s="378"/>
      <c r="B49" s="385" t="s">
        <v>210</v>
      </c>
      <c r="C49" s="300">
        <v>4445309.7360575199</v>
      </c>
      <c r="D49" s="301">
        <v>4456927</v>
      </c>
      <c r="E49" s="302">
        <v>4420961</v>
      </c>
      <c r="F49" s="301">
        <v>4466002</v>
      </c>
      <c r="G49" s="302">
        <v>4466332.1854274301</v>
      </c>
    </row>
    <row r="50" spans="1:18" ht="5.15" customHeight="1" thickTop="1">
      <c r="A50" s="378"/>
      <c r="B50" s="385"/>
      <c r="C50" s="290"/>
      <c r="D50" s="291"/>
      <c r="E50" s="292"/>
      <c r="F50" s="291"/>
      <c r="G50" s="292"/>
    </row>
    <row r="51" spans="1:18">
      <c r="A51" s="378"/>
      <c r="B51" s="373"/>
      <c r="C51" s="290"/>
      <c r="D51" s="291"/>
      <c r="E51" s="292"/>
      <c r="F51" s="291"/>
      <c r="G51" s="292"/>
    </row>
    <row r="52" spans="1:18" s="395" customFormat="1" ht="10.5" hidden="1">
      <c r="A52" s="378"/>
      <c r="B52" s="385"/>
      <c r="C52" s="290"/>
      <c r="D52" s="293"/>
      <c r="E52" s="294"/>
      <c r="F52" s="293"/>
      <c r="G52" s="294"/>
      <c r="J52" s="492"/>
      <c r="K52" s="492"/>
      <c r="L52" s="492"/>
      <c r="M52" s="492"/>
    </row>
    <row r="53" spans="1:18" ht="10.5" hidden="1">
      <c r="A53" s="378"/>
      <c r="B53" s="385"/>
      <c r="C53" s="290"/>
      <c r="D53" s="291"/>
      <c r="E53" s="292"/>
      <c r="F53" s="291"/>
      <c r="G53" s="292"/>
    </row>
    <row r="54" spans="1:18" ht="5.15" customHeight="1">
      <c r="A54" s="378"/>
      <c r="B54" s="385"/>
      <c r="C54" s="290"/>
      <c r="D54" s="291"/>
      <c r="E54" s="292"/>
      <c r="F54" s="291"/>
      <c r="G54" s="292"/>
    </row>
    <row r="55" spans="1:18" ht="10.5">
      <c r="A55" s="378"/>
      <c r="B55" s="385" t="s">
        <v>39</v>
      </c>
      <c r="C55" s="290"/>
      <c r="D55" s="291"/>
      <c r="E55" s="292"/>
      <c r="F55" s="291"/>
      <c r="G55" s="292"/>
    </row>
    <row r="56" spans="1:18" ht="10.5" hidden="1">
      <c r="A56" s="378"/>
      <c r="B56" s="385" t="s">
        <v>40</v>
      </c>
      <c r="C56" s="290"/>
      <c r="D56" s="291"/>
      <c r="E56" s="292"/>
      <c r="F56" s="291"/>
      <c r="G56" s="292"/>
    </row>
    <row r="57" spans="1:18" hidden="1">
      <c r="A57" s="378"/>
      <c r="B57" s="386"/>
      <c r="C57" s="290"/>
      <c r="D57" s="291"/>
      <c r="E57" s="292"/>
      <c r="F57" s="291"/>
      <c r="G57" s="292"/>
    </row>
    <row r="58" spans="1:18" ht="11.25" hidden="1" customHeight="1">
      <c r="A58" s="378"/>
      <c r="B58" s="390"/>
      <c r="C58" s="290"/>
      <c r="D58" s="291"/>
      <c r="E58" s="292"/>
      <c r="F58" s="291"/>
      <c r="G58" s="292"/>
    </row>
    <row r="59" spans="1:18" hidden="1">
      <c r="A59" s="378"/>
      <c r="B59" s="386"/>
      <c r="C59" s="290"/>
      <c r="D59" s="291"/>
      <c r="E59" s="292"/>
      <c r="F59" s="291"/>
      <c r="G59" s="292"/>
    </row>
    <row r="60" spans="1:18">
      <c r="A60" s="378"/>
      <c r="B60" s="386" t="s">
        <v>211</v>
      </c>
      <c r="C60" s="290">
        <v>820188</v>
      </c>
      <c r="D60" s="291">
        <v>790854</v>
      </c>
      <c r="E60" s="292">
        <v>774843</v>
      </c>
      <c r="F60" s="291">
        <v>768667</v>
      </c>
      <c r="G60" s="292">
        <v>775629.4</v>
      </c>
    </row>
    <row r="61" spans="1:18">
      <c r="A61" s="378"/>
      <c r="B61" s="386" t="s">
        <v>229</v>
      </c>
      <c r="C61" s="290">
        <v>235451</v>
      </c>
      <c r="D61" s="291">
        <v>244615</v>
      </c>
      <c r="E61" s="292">
        <v>259249</v>
      </c>
      <c r="F61" s="291">
        <v>261866</v>
      </c>
      <c r="G61" s="292">
        <v>288813.5</v>
      </c>
    </row>
    <row r="62" spans="1:18" ht="10.5">
      <c r="A62" s="378"/>
      <c r="B62" s="396"/>
      <c r="C62" s="296">
        <v>1055639</v>
      </c>
      <c r="D62" s="297">
        <v>1035469</v>
      </c>
      <c r="E62" s="298">
        <v>1034092</v>
      </c>
      <c r="F62" s="297">
        <v>1030533</v>
      </c>
      <c r="G62" s="298">
        <v>1064442.8999999999</v>
      </c>
      <c r="N62" s="510"/>
      <c r="O62" s="510"/>
      <c r="P62" s="510"/>
      <c r="Q62" s="510"/>
      <c r="R62" s="452"/>
    </row>
    <row r="63" spans="1:18" ht="5.15" customHeight="1">
      <c r="A63" s="378"/>
      <c r="B63" s="385"/>
      <c r="C63" s="290"/>
      <c r="D63" s="291"/>
      <c r="E63" s="292"/>
      <c r="F63" s="291"/>
      <c r="G63" s="292"/>
    </row>
    <row r="64" spans="1:18" ht="10.5">
      <c r="A64" s="378"/>
      <c r="B64" s="385" t="s">
        <v>168</v>
      </c>
      <c r="C64" s="290"/>
      <c r="D64" s="291"/>
      <c r="E64" s="292"/>
      <c r="F64" s="291"/>
      <c r="G64" s="292"/>
    </row>
    <row r="65" spans="1:18" ht="10.5">
      <c r="A65" s="378"/>
      <c r="B65" s="388" t="s">
        <v>169</v>
      </c>
      <c r="C65" s="290"/>
      <c r="D65" s="291"/>
      <c r="E65" s="292"/>
      <c r="F65" s="291"/>
      <c r="G65" s="292"/>
    </row>
    <row r="66" spans="1:18">
      <c r="A66" s="378"/>
      <c r="B66" s="389" t="s">
        <v>212</v>
      </c>
      <c r="C66" s="290">
        <v>1848897</v>
      </c>
      <c r="D66" s="291">
        <v>1922770</v>
      </c>
      <c r="E66" s="292">
        <v>1912717</v>
      </c>
      <c r="F66" s="291">
        <v>2023921</v>
      </c>
      <c r="G66" s="292">
        <v>2023981</v>
      </c>
    </row>
    <row r="67" spans="1:18" hidden="1">
      <c r="A67" s="378"/>
      <c r="B67" s="389"/>
      <c r="C67" s="290"/>
      <c r="D67" s="291"/>
      <c r="E67" s="292"/>
      <c r="F67" s="291"/>
      <c r="G67" s="292"/>
    </row>
    <row r="68" spans="1:18">
      <c r="A68" s="378"/>
      <c r="B68" s="389" t="s">
        <v>165</v>
      </c>
      <c r="C68" s="290">
        <v>87926</v>
      </c>
      <c r="D68" s="291">
        <v>105494</v>
      </c>
      <c r="E68" s="292">
        <v>100828</v>
      </c>
      <c r="F68" s="291">
        <v>108209</v>
      </c>
      <c r="G68" s="292">
        <v>100834</v>
      </c>
    </row>
    <row r="69" spans="1:18" hidden="1">
      <c r="A69" s="378"/>
      <c r="B69" s="386"/>
      <c r="C69" s="290"/>
      <c r="D69" s="291"/>
      <c r="E69" s="292"/>
      <c r="F69" s="291"/>
      <c r="G69" s="292"/>
    </row>
    <row r="70" spans="1:18" hidden="1">
      <c r="A70" s="378"/>
      <c r="B70" s="386" t="s">
        <v>292</v>
      </c>
      <c r="C70" s="290">
        <v>0</v>
      </c>
      <c r="D70" s="291">
        <v>0</v>
      </c>
      <c r="E70" s="292">
        <v>0</v>
      </c>
      <c r="F70" s="291">
        <v>0</v>
      </c>
      <c r="G70" s="292">
        <v>0</v>
      </c>
    </row>
    <row r="71" spans="1:18">
      <c r="A71" s="378"/>
      <c r="B71" s="386" t="s">
        <v>170</v>
      </c>
      <c r="C71" s="290">
        <v>25118</v>
      </c>
      <c r="D71" s="291">
        <v>22335</v>
      </c>
      <c r="E71" s="292">
        <v>20625</v>
      </c>
      <c r="F71" s="291">
        <v>19096</v>
      </c>
      <c r="G71" s="292">
        <v>20762</v>
      </c>
    </row>
    <row r="72" spans="1:18">
      <c r="A72" s="378"/>
      <c r="B72" s="386" t="s">
        <v>171</v>
      </c>
      <c r="C72" s="290">
        <v>41052</v>
      </c>
      <c r="D72" s="291">
        <v>37649</v>
      </c>
      <c r="E72" s="292">
        <v>36791</v>
      </c>
      <c r="F72" s="291">
        <v>36909</v>
      </c>
      <c r="G72" s="292">
        <v>36674</v>
      </c>
    </row>
    <row r="73" spans="1:18" ht="10.5">
      <c r="A73" s="378"/>
      <c r="B73" s="390"/>
      <c r="C73" s="296">
        <v>2002993</v>
      </c>
      <c r="D73" s="297">
        <v>2088248</v>
      </c>
      <c r="E73" s="298">
        <v>2070961</v>
      </c>
      <c r="F73" s="297">
        <v>2188135</v>
      </c>
      <c r="G73" s="298">
        <v>2182251</v>
      </c>
      <c r="N73" s="510"/>
      <c r="O73" s="510"/>
      <c r="P73" s="510"/>
      <c r="Q73" s="510"/>
      <c r="R73" s="452"/>
    </row>
    <row r="74" spans="1:18" ht="5.15" customHeight="1">
      <c r="A74" s="378"/>
      <c r="B74" s="385"/>
      <c r="C74" s="290"/>
      <c r="D74" s="291"/>
      <c r="E74" s="292"/>
      <c r="F74" s="291"/>
      <c r="G74" s="292"/>
    </row>
    <row r="75" spans="1:18" s="395" customFormat="1" ht="10.5">
      <c r="A75" s="378"/>
      <c r="B75" s="390" t="s">
        <v>172</v>
      </c>
      <c r="C75" s="290"/>
      <c r="D75" s="291"/>
      <c r="E75" s="292"/>
      <c r="F75" s="291"/>
      <c r="G75" s="292"/>
      <c r="J75" s="492"/>
      <c r="K75" s="492"/>
      <c r="L75" s="492"/>
      <c r="M75" s="492"/>
    </row>
    <row r="76" spans="1:18" s="395" customFormat="1" ht="10.5">
      <c r="A76" s="378"/>
      <c r="B76" s="391" t="s">
        <v>169</v>
      </c>
      <c r="C76" s="290"/>
      <c r="D76" s="293"/>
      <c r="E76" s="294"/>
      <c r="F76" s="293"/>
      <c r="G76" s="294"/>
      <c r="J76" s="492"/>
      <c r="K76" s="492"/>
      <c r="L76" s="492"/>
      <c r="M76" s="492"/>
    </row>
    <row r="77" spans="1:18">
      <c r="A77" s="378"/>
      <c r="B77" s="423" t="s">
        <v>261</v>
      </c>
      <c r="C77" s="290">
        <v>307026</v>
      </c>
      <c r="D77" s="291">
        <v>262083</v>
      </c>
      <c r="E77" s="292">
        <v>260873</v>
      </c>
      <c r="F77" s="291">
        <v>225645</v>
      </c>
      <c r="G77" s="292">
        <v>236222</v>
      </c>
    </row>
    <row r="78" spans="1:18" hidden="1">
      <c r="A78" s="378"/>
      <c r="B78" s="389"/>
      <c r="C78" s="290"/>
      <c r="D78" s="291"/>
      <c r="E78" s="292"/>
      <c r="F78" s="291"/>
      <c r="G78" s="292"/>
    </row>
    <row r="79" spans="1:18" s="395" customFormat="1" ht="10.5" hidden="1">
      <c r="A79" s="378"/>
      <c r="B79" s="389"/>
      <c r="C79" s="290"/>
      <c r="D79" s="291"/>
      <c r="E79" s="292"/>
      <c r="F79" s="291"/>
      <c r="G79" s="292"/>
      <c r="J79" s="492"/>
      <c r="K79" s="492"/>
      <c r="L79" s="492"/>
      <c r="M79" s="492"/>
    </row>
    <row r="80" spans="1:18">
      <c r="A80" s="378"/>
      <c r="B80" s="389" t="s">
        <v>213</v>
      </c>
      <c r="C80" s="290">
        <v>351325</v>
      </c>
      <c r="D80" s="291">
        <v>367843</v>
      </c>
      <c r="E80" s="292">
        <v>360453</v>
      </c>
      <c r="F80" s="291">
        <v>361185</v>
      </c>
      <c r="G80" s="292">
        <v>328946</v>
      </c>
    </row>
    <row r="81" spans="1:18">
      <c r="A81" s="378"/>
      <c r="B81" s="389" t="s">
        <v>165</v>
      </c>
      <c r="C81" s="290">
        <v>265662.77915861155</v>
      </c>
      <c r="D81" s="291">
        <v>249373.74847799999</v>
      </c>
      <c r="E81" s="292">
        <v>250639.94937300001</v>
      </c>
      <c r="F81" s="291">
        <v>250843.20964099999</v>
      </c>
      <c r="G81" s="292">
        <v>243067.60882299999</v>
      </c>
    </row>
    <row r="82" spans="1:18" hidden="1">
      <c r="A82" s="378"/>
      <c r="B82" s="386"/>
      <c r="C82" s="290"/>
      <c r="D82" s="282"/>
      <c r="E82" s="292"/>
      <c r="F82" s="282"/>
      <c r="G82" s="292"/>
    </row>
    <row r="83" spans="1:18" hidden="1">
      <c r="A83" s="378"/>
      <c r="B83" s="386" t="s">
        <v>292</v>
      </c>
      <c r="C83" s="290">
        <v>0</v>
      </c>
      <c r="D83" s="282">
        <v>0</v>
      </c>
      <c r="E83" s="292">
        <v>0</v>
      </c>
      <c r="F83" s="282">
        <v>0</v>
      </c>
      <c r="G83" s="292">
        <v>0</v>
      </c>
    </row>
    <row r="84" spans="1:18">
      <c r="A84" s="378"/>
      <c r="B84" s="386" t="s">
        <v>217</v>
      </c>
      <c r="C84" s="290">
        <v>33031</v>
      </c>
      <c r="D84" s="282">
        <v>32165</v>
      </c>
      <c r="E84" s="292">
        <v>32810</v>
      </c>
      <c r="F84" s="282">
        <v>9745</v>
      </c>
      <c r="G84" s="292">
        <v>17972</v>
      </c>
    </row>
    <row r="85" spans="1:18">
      <c r="A85" s="378"/>
      <c r="B85" s="386" t="s">
        <v>173</v>
      </c>
      <c r="C85" s="290">
        <v>429633.21938638849</v>
      </c>
      <c r="D85" s="282">
        <v>421745.34529779101</v>
      </c>
      <c r="E85" s="292">
        <v>411131.70983962098</v>
      </c>
      <c r="F85" s="282">
        <v>399916.427170259</v>
      </c>
      <c r="G85" s="292">
        <v>393430</v>
      </c>
    </row>
    <row r="86" spans="1:18" hidden="1">
      <c r="A86" s="378"/>
      <c r="B86" s="386" t="s">
        <v>198</v>
      </c>
      <c r="C86" s="290"/>
      <c r="D86" s="282"/>
      <c r="E86" s="292"/>
      <c r="F86" s="282"/>
      <c r="G86" s="292"/>
    </row>
    <row r="87" spans="1:18" ht="5.15" hidden="1" customHeight="1">
      <c r="A87" s="378"/>
      <c r="B87" s="385"/>
      <c r="C87" s="290"/>
      <c r="D87" s="291"/>
      <c r="E87" s="292"/>
      <c r="F87" s="291"/>
      <c r="G87" s="292"/>
    </row>
    <row r="88" spans="1:18" hidden="1">
      <c r="A88" s="378"/>
      <c r="B88" s="383"/>
      <c r="C88" s="290"/>
      <c r="D88" s="282"/>
      <c r="E88" s="292"/>
      <c r="F88" s="282"/>
      <c r="G88" s="292"/>
    </row>
    <row r="89" spans="1:18" ht="10.5">
      <c r="A89" s="378"/>
      <c r="B89" s="390"/>
      <c r="C89" s="296">
        <v>1386677.9985450001</v>
      </c>
      <c r="D89" s="299">
        <v>1333210.0937757911</v>
      </c>
      <c r="E89" s="298">
        <v>1315907.6592126209</v>
      </c>
      <c r="F89" s="299">
        <v>1247334.636811259</v>
      </c>
      <c r="G89" s="298">
        <v>1219637.608823</v>
      </c>
      <c r="N89" s="510"/>
      <c r="O89" s="510"/>
      <c r="P89" s="510"/>
      <c r="Q89" s="510"/>
      <c r="R89" s="452"/>
    </row>
    <row r="90" spans="1:18" ht="11.25" customHeight="1">
      <c r="A90" s="378"/>
      <c r="B90" s="390"/>
      <c r="C90" s="290"/>
      <c r="D90" s="282"/>
      <c r="E90" s="294"/>
      <c r="F90" s="282"/>
      <c r="G90" s="294"/>
    </row>
    <row r="91" spans="1:18" ht="5.15" customHeight="1">
      <c r="A91" s="378"/>
      <c r="B91" s="385"/>
      <c r="C91" s="290"/>
      <c r="D91" s="291"/>
      <c r="E91" s="292"/>
      <c r="F91" s="291"/>
      <c r="G91" s="292"/>
    </row>
    <row r="92" spans="1:18" ht="10.5">
      <c r="A92" s="378"/>
      <c r="B92" s="390" t="s">
        <v>174</v>
      </c>
      <c r="C92" s="295">
        <v>3389670.9985450003</v>
      </c>
      <c r="D92" s="285">
        <v>3421458.0937757911</v>
      </c>
      <c r="E92" s="294">
        <v>3386868.6592126209</v>
      </c>
      <c r="F92" s="285">
        <v>3435469.6368112592</v>
      </c>
      <c r="G92" s="294">
        <v>3401888.608823</v>
      </c>
    </row>
    <row r="93" spans="1:18" ht="11" thickBot="1">
      <c r="A93" s="378"/>
      <c r="B93" s="390" t="s">
        <v>41</v>
      </c>
      <c r="C93" s="300">
        <v>4445309.9985450003</v>
      </c>
      <c r="D93" s="303">
        <v>4456927.0937757911</v>
      </c>
      <c r="E93" s="300">
        <v>4420960.6592126209</v>
      </c>
      <c r="F93" s="303">
        <v>4466001.6368112592</v>
      </c>
      <c r="G93" s="300">
        <v>4466331.5088229999</v>
      </c>
    </row>
    <row r="94" spans="1:18" ht="5.15" customHeight="1" thickTop="1">
      <c r="A94" s="378"/>
      <c r="B94" s="479"/>
      <c r="C94" s="480"/>
      <c r="D94" s="289"/>
      <c r="E94" s="275"/>
      <c r="F94" s="289"/>
      <c r="G94" s="275"/>
    </row>
    <row r="95" spans="1:18" ht="26.25" customHeight="1">
      <c r="B95" s="598"/>
      <c r="C95" s="599"/>
      <c r="D95" s="599"/>
      <c r="E95" s="599"/>
      <c r="F95" s="599"/>
      <c r="G95" s="599"/>
    </row>
    <row r="99" spans="3:7">
      <c r="C99" s="282"/>
      <c r="D99" s="282"/>
      <c r="E99" s="282"/>
      <c r="F99" s="282"/>
      <c r="G99" s="282"/>
    </row>
    <row r="133" spans="3:7">
      <c r="C133" s="435"/>
      <c r="D133" s="435"/>
      <c r="E133" s="435"/>
      <c r="F133" s="436"/>
      <c r="G133" s="436"/>
    </row>
    <row r="159" spans="3:7">
      <c r="C159" s="443"/>
      <c r="D159" s="443"/>
      <c r="E159" s="443"/>
      <c r="F159" s="444"/>
      <c r="G159" s="444"/>
    </row>
  </sheetData>
  <mergeCells count="2">
    <mergeCell ref="B7:B8"/>
    <mergeCell ref="B95:G95"/>
  </mergeCells>
  <hyperlinks>
    <hyperlink ref="A1" location="Cover!E6" display="INDEX"/>
  </hyperlinks>
  <pageMargins left="0.23" right="0" top="1" bottom="1" header="0.5" footer="0.5"/>
  <pageSetup paperSize="9" orientation="portrait" r:id="rId1"/>
  <headerFooter alignWithMargins="0"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65"/>
  <sheetViews>
    <sheetView showGridLines="0" view="pageBreakPreview" zoomScaleNormal="100" zoomScaleSheetLayoutView="100" workbookViewId="0">
      <selection activeCell="D14" sqref="D14"/>
    </sheetView>
  </sheetViews>
  <sheetFormatPr defaultColWidth="9.1796875" defaultRowHeight="10" outlineLevelRow="1"/>
  <cols>
    <col min="1" max="1" width="5.453125" style="374" customWidth="1"/>
    <col min="2" max="2" width="58.453125" style="374" bestFit="1" customWidth="1"/>
    <col min="3" max="5" width="8.7265625" style="374" customWidth="1"/>
    <col min="6" max="7" width="8.7265625" style="398" customWidth="1"/>
    <col min="8" max="8" width="2" style="374" customWidth="1"/>
    <col min="9" max="13" width="9.1796875" style="374" customWidth="1"/>
    <col min="14" max="14" width="9.1796875" style="374"/>
    <col min="15" max="17" width="9.1796875" style="556"/>
    <col min="18" max="18" width="9.1796875" style="433"/>
    <col min="19" max="19" width="9.1796875" style="556"/>
    <col min="20" max="23" width="9.1796875" style="492"/>
    <col min="24" max="24" width="9.1796875" style="556"/>
    <col min="25" max="16384" width="9.1796875" style="374"/>
  </cols>
  <sheetData>
    <row r="1" spans="1:24" ht="10.5">
      <c r="A1" s="251" t="s">
        <v>13</v>
      </c>
      <c r="B1" s="43" t="s">
        <v>37</v>
      </c>
      <c r="C1" s="43"/>
      <c r="D1" s="43"/>
      <c r="E1" s="43"/>
    </row>
    <row r="2" spans="1:24" ht="10.5">
      <c r="F2" s="399"/>
      <c r="G2" s="374"/>
    </row>
    <row r="3" spans="1:24" ht="10.5">
      <c r="A3" s="375">
        <v>3</v>
      </c>
      <c r="B3" s="399" t="s">
        <v>214</v>
      </c>
      <c r="C3" s="399"/>
      <c r="D3" s="399"/>
      <c r="E3" s="399"/>
      <c r="F3" s="377"/>
      <c r="G3" s="374"/>
    </row>
    <row r="4" spans="1:24" ht="10.5">
      <c r="A4" s="400"/>
      <c r="B4" s="399"/>
      <c r="C4" s="399"/>
      <c r="D4" s="399"/>
      <c r="E4" s="399"/>
      <c r="F4" s="377"/>
      <c r="G4" s="374"/>
    </row>
    <row r="5" spans="1:24" ht="10.5">
      <c r="A5" s="400"/>
      <c r="B5" s="399"/>
      <c r="C5" s="399"/>
      <c r="D5" s="399"/>
      <c r="E5" s="399"/>
      <c r="F5" s="377"/>
      <c r="G5" s="374"/>
    </row>
    <row r="6" spans="1:24" ht="12.75" customHeight="1">
      <c r="A6" s="400"/>
      <c r="B6" s="399"/>
      <c r="C6" s="399"/>
      <c r="D6" s="399"/>
      <c r="E6" s="399"/>
      <c r="F6" s="377"/>
      <c r="G6" s="377" t="str">
        <f>'Trends file-2 '!$G$6</f>
        <v>Amount in Rs Mn</v>
      </c>
    </row>
    <row r="7" spans="1:24" ht="12.75" customHeight="1">
      <c r="B7" s="600" t="s">
        <v>0</v>
      </c>
      <c r="C7" s="602" t="s">
        <v>1</v>
      </c>
      <c r="D7" s="603"/>
      <c r="E7" s="603"/>
      <c r="F7" s="603"/>
      <c r="G7" s="604"/>
    </row>
    <row r="8" spans="1:24" ht="12.75" customHeight="1">
      <c r="B8" s="601"/>
      <c r="C8" s="401">
        <f>'Trends file-1'!C8</f>
        <v>45382</v>
      </c>
      <c r="D8" s="401">
        <f>'Trends file-1'!D8</f>
        <v>45291</v>
      </c>
      <c r="E8" s="401">
        <f>'Trends file-1'!E8</f>
        <v>45199</v>
      </c>
      <c r="F8" s="401">
        <f>'Trends file-1'!F8</f>
        <v>45107</v>
      </c>
      <c r="G8" s="401">
        <f>'Trends file-1'!G8</f>
        <v>45016</v>
      </c>
    </row>
    <row r="9" spans="1:24" ht="10.5">
      <c r="B9" s="61" t="s">
        <v>47</v>
      </c>
      <c r="C9" s="402"/>
      <c r="D9" s="403"/>
      <c r="E9" s="402"/>
      <c r="F9" s="403"/>
      <c r="G9" s="402"/>
    </row>
    <row r="10" spans="1:24" ht="10.5">
      <c r="B10" s="62"/>
      <c r="C10" s="404"/>
      <c r="D10" s="405"/>
      <c r="E10" s="404"/>
      <c r="F10" s="405"/>
      <c r="G10" s="404"/>
    </row>
    <row r="11" spans="1:24" s="395" customFormat="1" ht="10.5">
      <c r="A11" s="378"/>
      <c r="B11" s="62" t="s">
        <v>66</v>
      </c>
      <c r="C11" s="406">
        <v>27780</v>
      </c>
      <c r="D11" s="407">
        <v>41084</v>
      </c>
      <c r="E11" s="406">
        <v>39397</v>
      </c>
      <c r="F11" s="407">
        <v>18529</v>
      </c>
      <c r="G11" s="406">
        <v>50139.912552086076</v>
      </c>
      <c r="I11" s="408"/>
      <c r="J11" s="491"/>
      <c r="K11" s="491"/>
      <c r="L11" s="491"/>
      <c r="M11" s="491"/>
      <c r="O11" s="491"/>
      <c r="P11" s="491"/>
      <c r="Q11" s="491"/>
      <c r="R11" s="491"/>
      <c r="S11" s="557"/>
      <c r="T11" s="491"/>
      <c r="U11" s="491"/>
      <c r="V11" s="491"/>
      <c r="W11" s="491"/>
      <c r="X11" s="557"/>
    </row>
    <row r="12" spans="1:24" ht="5.15" customHeight="1">
      <c r="A12" s="378"/>
      <c r="B12" s="63"/>
      <c r="C12" s="409"/>
      <c r="D12" s="410"/>
      <c r="E12" s="409"/>
      <c r="F12" s="410"/>
      <c r="G12" s="409"/>
      <c r="I12" s="408"/>
      <c r="J12" s="491"/>
      <c r="K12" s="491"/>
      <c r="L12" s="491"/>
      <c r="M12" s="492"/>
      <c r="O12" s="491"/>
      <c r="P12" s="491"/>
      <c r="Q12" s="491"/>
      <c r="R12" s="491"/>
      <c r="T12" s="491"/>
      <c r="U12" s="491"/>
      <c r="V12" s="491"/>
      <c r="W12" s="491"/>
    </row>
    <row r="13" spans="1:24" ht="10.5">
      <c r="A13" s="378"/>
      <c r="B13" s="64" t="s">
        <v>48</v>
      </c>
      <c r="C13" s="409"/>
      <c r="D13" s="410"/>
      <c r="E13" s="409"/>
      <c r="F13" s="410"/>
      <c r="G13" s="409"/>
      <c r="I13" s="408"/>
      <c r="J13" s="491"/>
      <c r="K13" s="491"/>
      <c r="L13" s="491"/>
      <c r="M13" s="492"/>
      <c r="O13" s="491"/>
      <c r="P13" s="491"/>
      <c r="Q13" s="491"/>
      <c r="R13" s="491"/>
      <c r="T13" s="491"/>
      <c r="U13" s="491"/>
      <c r="V13" s="491"/>
      <c r="W13" s="491"/>
    </row>
    <row r="14" spans="1:24" ht="10.5">
      <c r="A14" s="378"/>
      <c r="B14" s="65" t="s">
        <v>131</v>
      </c>
      <c r="C14" s="411">
        <v>100751.25742798708</v>
      </c>
      <c r="D14" s="412">
        <v>100743.60926324343</v>
      </c>
      <c r="E14" s="411">
        <v>97343.186546581521</v>
      </c>
      <c r="F14" s="412">
        <v>96537.647228565809</v>
      </c>
      <c r="G14" s="411">
        <v>94059.489604038696</v>
      </c>
      <c r="I14" s="408"/>
      <c r="J14" s="491"/>
      <c r="K14" s="491"/>
      <c r="L14" s="491"/>
      <c r="M14" s="491"/>
      <c r="O14" s="491"/>
      <c r="P14" s="491"/>
      <c r="Q14" s="491"/>
      <c r="R14" s="491"/>
      <c r="T14" s="491"/>
      <c r="U14" s="491"/>
      <c r="V14" s="491"/>
      <c r="W14" s="491"/>
    </row>
    <row r="15" spans="1:24" ht="10.5">
      <c r="A15" s="378"/>
      <c r="B15" s="65" t="s">
        <v>215</v>
      </c>
      <c r="C15" s="411">
        <v>49538.700857333708</v>
      </c>
      <c r="D15" s="412">
        <v>63241.519759411967</v>
      </c>
      <c r="E15" s="411">
        <v>52985.245159241691</v>
      </c>
      <c r="F15" s="412">
        <v>53571.536409928012</v>
      </c>
      <c r="G15" s="411">
        <v>48147.188923805603</v>
      </c>
      <c r="I15" s="408"/>
      <c r="J15" s="491"/>
      <c r="K15" s="491"/>
      <c r="L15" s="491"/>
      <c r="M15" s="491"/>
      <c r="O15" s="491"/>
      <c r="P15" s="491"/>
      <c r="Q15" s="491"/>
      <c r="R15" s="491"/>
      <c r="T15" s="491"/>
      <c r="U15" s="491"/>
      <c r="V15" s="491"/>
      <c r="W15" s="491"/>
    </row>
    <row r="16" spans="1:24" ht="10.5" hidden="1">
      <c r="A16" s="378"/>
      <c r="B16" s="65"/>
      <c r="C16" s="411"/>
      <c r="D16" s="412"/>
      <c r="E16" s="411"/>
      <c r="F16" s="412"/>
      <c r="G16" s="411"/>
      <c r="I16" s="408"/>
      <c r="J16" s="491"/>
      <c r="K16" s="491"/>
      <c r="L16" s="491"/>
      <c r="M16" s="491"/>
      <c r="O16" s="491"/>
      <c r="P16" s="491"/>
      <c r="Q16" s="491"/>
      <c r="R16" s="491"/>
      <c r="T16" s="491"/>
      <c r="U16" s="491"/>
      <c r="V16" s="491"/>
      <c r="W16" s="491"/>
    </row>
    <row r="17" spans="1:24" ht="10.5">
      <c r="A17" s="378"/>
      <c r="B17" s="65" t="s">
        <v>300</v>
      </c>
      <c r="C17" s="411">
        <v>-464.17881499999976</v>
      </c>
      <c r="D17" s="412">
        <v>-554.79711712099993</v>
      </c>
      <c r="E17" s="411">
        <v>-600.50352265000015</v>
      </c>
      <c r="F17" s="412">
        <v>-1025.2932519999999</v>
      </c>
      <c r="G17" s="411">
        <v>-1018.7844570000004</v>
      </c>
      <c r="I17" s="408"/>
      <c r="J17" s="491"/>
      <c r="K17" s="491"/>
      <c r="L17" s="491"/>
      <c r="M17" s="491"/>
      <c r="O17" s="491"/>
      <c r="P17" s="491"/>
      <c r="Q17" s="491"/>
      <c r="R17" s="491"/>
      <c r="T17" s="491"/>
      <c r="U17" s="491"/>
      <c r="V17" s="491"/>
      <c r="W17" s="491"/>
    </row>
    <row r="18" spans="1:24" ht="10.5">
      <c r="A18" s="378"/>
      <c r="B18" s="65" t="s">
        <v>297</v>
      </c>
      <c r="C18" s="411">
        <v>-1369.6858610769914</v>
      </c>
      <c r="D18" s="412">
        <v>-2805.2816772240103</v>
      </c>
      <c r="E18" s="411">
        <v>-1202.1817933110001</v>
      </c>
      <c r="F18" s="412">
        <v>-1115.989785925</v>
      </c>
      <c r="G18" s="411">
        <v>-853.94740336799828</v>
      </c>
      <c r="I18" s="408"/>
      <c r="J18" s="491"/>
      <c r="K18" s="491"/>
      <c r="L18" s="491"/>
      <c r="M18" s="491"/>
      <c r="O18" s="491"/>
      <c r="P18" s="491"/>
      <c r="Q18" s="491"/>
      <c r="R18" s="491"/>
      <c r="T18" s="491"/>
      <c r="U18" s="491"/>
      <c r="V18" s="491"/>
      <c r="W18" s="491"/>
    </row>
    <row r="19" spans="1:24" ht="10.5">
      <c r="A19" s="378"/>
      <c r="B19" s="65" t="s">
        <v>301</v>
      </c>
      <c r="C19" s="411">
        <v>1608.9296592309997</v>
      </c>
      <c r="D19" s="412">
        <v>3323.2886407359988</v>
      </c>
      <c r="E19" s="411">
        <v>-1354.6585847949982</v>
      </c>
      <c r="F19" s="412">
        <v>2741.1988662150002</v>
      </c>
      <c r="G19" s="411">
        <v>2998.5594104769998</v>
      </c>
      <c r="I19" s="408"/>
      <c r="J19" s="491"/>
      <c r="K19" s="491"/>
      <c r="L19" s="491"/>
      <c r="M19" s="491"/>
      <c r="O19" s="491"/>
      <c r="P19" s="491"/>
      <c r="Q19" s="491"/>
      <c r="R19" s="491"/>
      <c r="T19" s="491"/>
      <c r="U19" s="491"/>
      <c r="V19" s="491"/>
      <c r="W19" s="491"/>
    </row>
    <row r="20" spans="1:24" ht="10.5" hidden="1">
      <c r="A20" s="378"/>
      <c r="B20" s="65" t="s">
        <v>298</v>
      </c>
      <c r="C20" s="411">
        <v>0</v>
      </c>
      <c r="D20" s="412">
        <v>0</v>
      </c>
      <c r="E20" s="411">
        <v>0</v>
      </c>
      <c r="F20" s="412">
        <v>0</v>
      </c>
      <c r="G20" s="411">
        <v>0</v>
      </c>
      <c r="I20" s="408"/>
      <c r="J20" s="491"/>
      <c r="K20" s="491"/>
      <c r="L20" s="491"/>
      <c r="M20" s="491"/>
      <c r="O20" s="491"/>
      <c r="P20" s="491"/>
      <c r="Q20" s="491"/>
      <c r="R20" s="491"/>
      <c r="T20" s="491"/>
      <c r="U20" s="491"/>
      <c r="V20" s="491"/>
      <c r="W20" s="491"/>
    </row>
    <row r="21" spans="1:24" ht="11.25" hidden="1" customHeight="1">
      <c r="A21" s="378"/>
      <c r="B21" s="66" t="s">
        <v>306</v>
      </c>
      <c r="C21" s="411">
        <v>0</v>
      </c>
      <c r="D21" s="412">
        <v>0</v>
      </c>
      <c r="E21" s="411">
        <v>0</v>
      </c>
      <c r="F21" s="412">
        <v>0</v>
      </c>
      <c r="G21" s="411">
        <v>0</v>
      </c>
      <c r="I21" s="408"/>
      <c r="J21" s="491"/>
      <c r="K21" s="491"/>
      <c r="L21" s="491"/>
      <c r="M21" s="491"/>
      <c r="O21" s="491"/>
      <c r="P21" s="491"/>
      <c r="Q21" s="491"/>
      <c r="R21" s="491"/>
      <c r="T21" s="491"/>
      <c r="U21" s="491"/>
      <c r="V21" s="491"/>
      <c r="W21" s="491"/>
    </row>
    <row r="22" spans="1:24" ht="10.5">
      <c r="A22" s="378"/>
      <c r="B22" s="66" t="s">
        <v>49</v>
      </c>
      <c r="C22" s="411">
        <v>16708.70042234498</v>
      </c>
      <c r="D22" s="412">
        <v>-4143.4706372463534</v>
      </c>
      <c r="E22" s="411">
        <v>10652.506586126874</v>
      </c>
      <c r="F22" s="412">
        <v>31747.515076984593</v>
      </c>
      <c r="G22" s="411">
        <v>-5467.2269760890258</v>
      </c>
      <c r="I22" s="408"/>
      <c r="J22" s="491"/>
      <c r="K22" s="491"/>
      <c r="L22" s="491"/>
      <c r="M22" s="491"/>
      <c r="O22" s="491"/>
      <c r="P22" s="491"/>
      <c r="Q22" s="491"/>
      <c r="R22" s="491"/>
      <c r="T22" s="491"/>
      <c r="U22" s="491"/>
      <c r="V22" s="491"/>
      <c r="W22" s="491"/>
    </row>
    <row r="23" spans="1:24" ht="5.15" customHeight="1">
      <c r="A23" s="378"/>
      <c r="B23" s="63"/>
      <c r="C23" s="409"/>
      <c r="D23" s="410"/>
      <c r="E23" s="409"/>
      <c r="F23" s="410"/>
      <c r="G23" s="409"/>
      <c r="I23" s="408"/>
      <c r="J23" s="491"/>
      <c r="K23" s="491"/>
      <c r="L23" s="491"/>
      <c r="M23" s="492"/>
      <c r="O23" s="491"/>
      <c r="P23" s="491"/>
      <c r="Q23" s="491"/>
      <c r="R23" s="491"/>
      <c r="T23" s="491"/>
      <c r="U23" s="491"/>
      <c r="V23" s="491"/>
      <c r="W23" s="491"/>
    </row>
    <row r="24" spans="1:24" s="395" customFormat="1" ht="10.5">
      <c r="A24" s="378"/>
      <c r="B24" s="87" t="s">
        <v>199</v>
      </c>
      <c r="C24" s="415">
        <v>194553.72369081981</v>
      </c>
      <c r="D24" s="416">
        <v>200888.57716676244</v>
      </c>
      <c r="E24" s="415">
        <v>197221</v>
      </c>
      <c r="F24" s="416">
        <v>200987</v>
      </c>
      <c r="G24" s="415">
        <v>188005</v>
      </c>
      <c r="I24" s="408"/>
      <c r="J24" s="491"/>
      <c r="K24" s="491"/>
      <c r="L24" s="491"/>
      <c r="M24" s="491"/>
      <c r="O24" s="491"/>
      <c r="P24" s="491"/>
      <c r="Q24" s="491"/>
      <c r="R24" s="491"/>
      <c r="S24" s="557"/>
      <c r="T24" s="491"/>
      <c r="U24" s="491"/>
      <c r="V24" s="491"/>
      <c r="W24" s="491"/>
      <c r="X24" s="557"/>
    </row>
    <row r="25" spans="1:24" ht="10.5">
      <c r="A25" s="378"/>
      <c r="B25" s="339" t="s">
        <v>200</v>
      </c>
      <c r="C25" s="409"/>
      <c r="D25" s="410"/>
      <c r="E25" s="409"/>
      <c r="F25" s="410"/>
      <c r="G25" s="409"/>
      <c r="I25" s="408"/>
      <c r="J25" s="491"/>
      <c r="K25" s="491"/>
      <c r="L25" s="491"/>
      <c r="M25" s="492"/>
      <c r="O25" s="491"/>
      <c r="P25" s="491"/>
      <c r="Q25" s="491"/>
      <c r="R25" s="491"/>
      <c r="T25" s="491"/>
      <c r="U25" s="491"/>
      <c r="V25" s="491"/>
      <c r="W25" s="491"/>
    </row>
    <row r="26" spans="1:24" ht="10.5">
      <c r="A26" s="378"/>
      <c r="B26" s="68" t="s">
        <v>201</v>
      </c>
      <c r="C26" s="411">
        <v>6602.0809505318648</v>
      </c>
      <c r="D26" s="412">
        <v>-1145.21601007348</v>
      </c>
      <c r="E26" s="411">
        <v>-4238.7484498200138</v>
      </c>
      <c r="F26" s="412">
        <v>-16159.463570776777</v>
      </c>
      <c r="G26" s="411">
        <v>6077.6306243138361</v>
      </c>
      <c r="I26" s="408"/>
      <c r="J26" s="491"/>
      <c r="K26" s="491"/>
      <c r="L26" s="491"/>
      <c r="M26" s="491"/>
      <c r="O26" s="491"/>
      <c r="P26" s="491"/>
      <c r="Q26" s="491"/>
      <c r="R26" s="491"/>
      <c r="T26" s="491"/>
      <c r="U26" s="491"/>
      <c r="V26" s="491"/>
      <c r="W26" s="491"/>
    </row>
    <row r="27" spans="1:24" ht="10.5">
      <c r="A27" s="378"/>
      <c r="B27" s="65" t="s">
        <v>202</v>
      </c>
      <c r="C27" s="411">
        <v>-17344.408390675369</v>
      </c>
      <c r="D27" s="412">
        <v>-3031.8256462621066</v>
      </c>
      <c r="E27" s="411">
        <v>-5612.0542459617827</v>
      </c>
      <c r="F27" s="412">
        <v>32387.139794868199</v>
      </c>
      <c r="G27" s="411">
        <v>-20293.586330850369</v>
      </c>
      <c r="I27" s="408"/>
      <c r="J27" s="491"/>
      <c r="K27" s="491"/>
      <c r="L27" s="491"/>
      <c r="M27" s="491"/>
      <c r="O27" s="491"/>
      <c r="P27" s="491"/>
      <c r="Q27" s="491"/>
      <c r="R27" s="491"/>
      <c r="T27" s="491"/>
      <c r="U27" s="491"/>
      <c r="V27" s="491"/>
      <c r="W27" s="491"/>
    </row>
    <row r="28" spans="1:24" ht="10.5" hidden="1">
      <c r="A28" s="378"/>
      <c r="B28" s="65"/>
      <c r="C28" s="411"/>
      <c r="D28" s="412"/>
      <c r="E28" s="411"/>
      <c r="F28" s="412"/>
      <c r="G28" s="411"/>
      <c r="I28" s="408"/>
      <c r="J28" s="491"/>
      <c r="K28" s="491"/>
      <c r="L28" s="491"/>
      <c r="M28" s="491"/>
      <c r="O28" s="491"/>
      <c r="P28" s="491"/>
      <c r="Q28" s="491"/>
      <c r="R28" s="491"/>
      <c r="T28" s="491"/>
      <c r="U28" s="491"/>
      <c r="V28" s="491"/>
      <c r="W28" s="491"/>
    </row>
    <row r="29" spans="1:24" ht="10.5" hidden="1">
      <c r="A29" s="378"/>
      <c r="B29" s="65"/>
      <c r="C29" s="411"/>
      <c r="D29" s="412"/>
      <c r="E29" s="411"/>
      <c r="F29" s="412"/>
      <c r="G29" s="411"/>
      <c r="I29" s="408"/>
      <c r="J29" s="491"/>
      <c r="K29" s="491"/>
      <c r="L29" s="491"/>
      <c r="M29" s="491"/>
      <c r="O29" s="491"/>
      <c r="P29" s="491"/>
      <c r="Q29" s="491"/>
      <c r="R29" s="491"/>
      <c r="T29" s="491"/>
      <c r="U29" s="491"/>
      <c r="V29" s="491"/>
      <c r="W29" s="491"/>
    </row>
    <row r="30" spans="1:24" ht="10.5" hidden="1">
      <c r="A30" s="378"/>
      <c r="B30" s="63"/>
      <c r="C30" s="411"/>
      <c r="D30" s="412"/>
      <c r="E30" s="411"/>
      <c r="F30" s="412"/>
      <c r="G30" s="411"/>
      <c r="I30" s="408"/>
      <c r="J30" s="491"/>
      <c r="K30" s="491"/>
      <c r="L30" s="491"/>
      <c r="M30" s="491"/>
      <c r="O30" s="491"/>
      <c r="P30" s="491"/>
      <c r="Q30" s="491"/>
      <c r="R30" s="491"/>
      <c r="T30" s="491"/>
      <c r="U30" s="491"/>
      <c r="V30" s="491"/>
      <c r="W30" s="491"/>
    </row>
    <row r="31" spans="1:24" ht="10.5">
      <c r="A31" s="378"/>
      <c r="B31" s="65" t="s">
        <v>254</v>
      </c>
      <c r="C31" s="411">
        <v>-3311.0630856215776</v>
      </c>
      <c r="D31" s="412">
        <v>21094.164725503269</v>
      </c>
      <c r="E31" s="411">
        <v>9246.367751840633</v>
      </c>
      <c r="F31" s="412">
        <v>5651.4838229376765</v>
      </c>
      <c r="G31" s="411">
        <v>-14114.387083252874</v>
      </c>
      <c r="I31" s="408"/>
      <c r="J31" s="491"/>
      <c r="K31" s="491"/>
      <c r="L31" s="491"/>
      <c r="M31" s="491"/>
      <c r="O31" s="491"/>
      <c r="P31" s="491"/>
      <c r="Q31" s="491"/>
      <c r="R31" s="491"/>
      <c r="T31" s="491"/>
      <c r="U31" s="491"/>
      <c r="V31" s="491"/>
      <c r="W31" s="491"/>
    </row>
    <row r="32" spans="1:24" ht="5.15" customHeight="1">
      <c r="A32" s="378"/>
      <c r="B32" s="63"/>
      <c r="C32" s="409"/>
      <c r="D32" s="410"/>
      <c r="E32" s="409"/>
      <c r="F32" s="410"/>
      <c r="G32" s="409"/>
      <c r="I32" s="408"/>
      <c r="J32" s="491"/>
      <c r="K32" s="491"/>
      <c r="L32" s="491"/>
      <c r="M32" s="492"/>
      <c r="O32" s="491"/>
      <c r="P32" s="491"/>
      <c r="Q32" s="491"/>
      <c r="R32" s="491"/>
      <c r="T32" s="491"/>
      <c r="U32" s="491"/>
      <c r="V32" s="491"/>
      <c r="W32" s="491"/>
    </row>
    <row r="33" spans="1:24" ht="10.5">
      <c r="A33" s="378"/>
      <c r="B33" s="67" t="s">
        <v>203</v>
      </c>
      <c r="C33" s="415">
        <v>180500.83316505479</v>
      </c>
      <c r="D33" s="416">
        <v>217805.42533901811</v>
      </c>
      <c r="E33" s="415">
        <v>196617</v>
      </c>
      <c r="F33" s="416">
        <v>222866</v>
      </c>
      <c r="G33" s="415">
        <v>159675</v>
      </c>
      <c r="I33" s="408"/>
      <c r="J33" s="491"/>
      <c r="K33" s="491"/>
      <c r="L33" s="491"/>
      <c r="M33" s="491"/>
      <c r="O33" s="491"/>
      <c r="P33" s="491"/>
      <c r="Q33" s="491"/>
      <c r="R33" s="491"/>
      <c r="T33" s="491"/>
      <c r="U33" s="491"/>
      <c r="V33" s="491"/>
      <c r="W33" s="491"/>
    </row>
    <row r="34" spans="1:24" ht="5.15" customHeight="1">
      <c r="A34" s="378"/>
      <c r="B34" s="63"/>
      <c r="C34" s="409"/>
      <c r="D34" s="410"/>
      <c r="E34" s="409"/>
      <c r="F34" s="410"/>
      <c r="G34" s="409"/>
      <c r="I34" s="408"/>
      <c r="J34" s="491"/>
      <c r="K34" s="491"/>
      <c r="L34" s="491"/>
      <c r="M34" s="492"/>
      <c r="O34" s="491"/>
      <c r="P34" s="491"/>
      <c r="Q34" s="491"/>
      <c r="R34" s="491"/>
      <c r="T34" s="491"/>
      <c r="U34" s="491"/>
      <c r="V34" s="491"/>
      <c r="W34" s="491"/>
    </row>
    <row r="35" spans="1:24" ht="10.5">
      <c r="A35" s="378"/>
      <c r="B35" s="65"/>
      <c r="C35" s="411"/>
      <c r="D35" s="414"/>
      <c r="E35" s="413"/>
      <c r="F35" s="414"/>
      <c r="G35" s="413"/>
      <c r="I35" s="408"/>
      <c r="J35" s="491"/>
      <c r="K35" s="491"/>
      <c r="L35" s="491"/>
      <c r="M35" s="492"/>
      <c r="O35" s="491"/>
      <c r="P35" s="491"/>
      <c r="Q35" s="491"/>
      <c r="R35" s="491"/>
      <c r="T35" s="491"/>
      <c r="U35" s="491"/>
      <c r="V35" s="491"/>
      <c r="W35" s="491"/>
    </row>
    <row r="36" spans="1:24" ht="10.5">
      <c r="A36" s="378"/>
      <c r="B36" s="65" t="s">
        <v>68</v>
      </c>
      <c r="C36" s="411">
        <v>-5251.8210378449221</v>
      </c>
      <c r="D36" s="412">
        <v>-3458.9333193133571</v>
      </c>
      <c r="E36" s="411">
        <v>-5326.3481587115712</v>
      </c>
      <c r="F36" s="412">
        <v>-14768.773449415887</v>
      </c>
      <c r="G36" s="411">
        <v>-4974.5453470787397</v>
      </c>
      <c r="I36" s="408"/>
      <c r="J36" s="491"/>
      <c r="K36" s="491"/>
      <c r="L36" s="491"/>
      <c r="M36" s="491"/>
      <c r="O36" s="491"/>
      <c r="P36" s="491"/>
      <c r="Q36" s="491"/>
      <c r="R36" s="491"/>
      <c r="T36" s="491"/>
      <c r="U36" s="491"/>
      <c r="V36" s="491"/>
      <c r="W36" s="491"/>
    </row>
    <row r="37" spans="1:24" ht="5.15" customHeight="1">
      <c r="A37" s="378"/>
      <c r="B37" s="63"/>
      <c r="C37" s="409"/>
      <c r="D37" s="410"/>
      <c r="E37" s="409"/>
      <c r="F37" s="410"/>
      <c r="G37" s="409"/>
      <c r="I37" s="408"/>
      <c r="J37" s="491"/>
      <c r="K37" s="491"/>
      <c r="L37" s="491"/>
      <c r="M37" s="492"/>
      <c r="O37" s="491"/>
      <c r="P37" s="491"/>
      <c r="Q37" s="491"/>
      <c r="R37" s="491"/>
      <c r="T37" s="491"/>
      <c r="U37" s="491"/>
      <c r="V37" s="491"/>
      <c r="W37" s="491"/>
    </row>
    <row r="38" spans="1:24" s="395" customFormat="1" ht="10.5">
      <c r="A38" s="378"/>
      <c r="B38" s="67" t="s">
        <v>204</v>
      </c>
      <c r="C38" s="415">
        <v>175249.01212720992</v>
      </c>
      <c r="D38" s="416">
        <v>214346.37041157729</v>
      </c>
      <c r="E38" s="415">
        <v>191291</v>
      </c>
      <c r="F38" s="416">
        <v>208097</v>
      </c>
      <c r="G38" s="415">
        <v>154700</v>
      </c>
      <c r="I38" s="408"/>
      <c r="J38" s="491"/>
      <c r="K38" s="491"/>
      <c r="L38" s="491"/>
      <c r="M38" s="491"/>
      <c r="O38" s="491"/>
      <c r="P38" s="491"/>
      <c r="Q38" s="491"/>
      <c r="R38" s="491"/>
      <c r="S38" s="557"/>
      <c r="T38" s="491"/>
      <c r="U38" s="491"/>
      <c r="V38" s="491"/>
      <c r="W38" s="491"/>
      <c r="X38" s="557"/>
    </row>
    <row r="39" spans="1:24" ht="5.15" customHeight="1">
      <c r="A39" s="378"/>
      <c r="B39" s="63"/>
      <c r="C39" s="409"/>
      <c r="D39" s="410"/>
      <c r="E39" s="409"/>
      <c r="F39" s="410"/>
      <c r="G39" s="409"/>
      <c r="I39" s="408"/>
      <c r="J39" s="491"/>
      <c r="K39" s="491"/>
      <c r="L39" s="491"/>
      <c r="M39" s="492"/>
      <c r="O39" s="491"/>
      <c r="P39" s="491"/>
      <c r="Q39" s="491"/>
      <c r="R39" s="491"/>
      <c r="T39" s="491"/>
      <c r="U39" s="491"/>
      <c r="V39" s="491"/>
      <c r="W39" s="491"/>
    </row>
    <row r="40" spans="1:24" ht="10.5">
      <c r="A40" s="378"/>
      <c r="B40" s="67" t="s">
        <v>50</v>
      </c>
      <c r="C40" s="411"/>
      <c r="D40" s="412"/>
      <c r="E40" s="411"/>
      <c r="F40" s="412"/>
      <c r="G40" s="411"/>
      <c r="I40" s="408"/>
      <c r="J40" s="491"/>
      <c r="K40" s="491"/>
      <c r="L40" s="491"/>
      <c r="M40" s="492"/>
      <c r="O40" s="491"/>
      <c r="P40" s="491"/>
      <c r="Q40" s="491"/>
      <c r="R40" s="491"/>
      <c r="T40" s="491"/>
      <c r="U40" s="491"/>
      <c r="V40" s="491"/>
      <c r="W40" s="491"/>
    </row>
    <row r="41" spans="1:24" ht="5.15" customHeight="1">
      <c r="A41" s="378"/>
      <c r="B41" s="63"/>
      <c r="C41" s="409"/>
      <c r="D41" s="410"/>
      <c r="E41" s="409"/>
      <c r="F41" s="410"/>
      <c r="G41" s="409"/>
      <c r="I41" s="408"/>
      <c r="J41" s="491"/>
      <c r="K41" s="491"/>
      <c r="L41" s="491"/>
      <c r="M41" s="492"/>
      <c r="O41" s="491"/>
      <c r="P41" s="491"/>
      <c r="Q41" s="491"/>
      <c r="R41" s="491"/>
      <c r="T41" s="491"/>
      <c r="U41" s="491"/>
      <c r="V41" s="491"/>
      <c r="W41" s="491"/>
    </row>
    <row r="42" spans="1:24" ht="10.5">
      <c r="A42" s="378"/>
      <c r="B42" s="65" t="s">
        <v>262</v>
      </c>
      <c r="C42" s="411">
        <v>-93973.422831416421</v>
      </c>
      <c r="D42" s="412">
        <v>-98722.849843248856</v>
      </c>
      <c r="E42" s="411">
        <v>-97059.569848578612</v>
      </c>
      <c r="F42" s="412">
        <v>-90930.878874112954</v>
      </c>
      <c r="G42" s="411">
        <v>-71850.954469690958</v>
      </c>
      <c r="I42" s="408"/>
      <c r="J42" s="491"/>
      <c r="K42" s="491"/>
      <c r="L42" s="491"/>
      <c r="M42" s="491"/>
      <c r="O42" s="491"/>
      <c r="P42" s="491"/>
      <c r="Q42" s="491"/>
      <c r="R42" s="491"/>
      <c r="T42" s="491"/>
      <c r="U42" s="491"/>
      <c r="V42" s="491"/>
      <c r="W42" s="491"/>
    </row>
    <row r="43" spans="1:24" ht="10.5">
      <c r="A43" s="378"/>
      <c r="B43" s="374" t="s">
        <v>290</v>
      </c>
      <c r="C43" s="411">
        <v>-79981.268526461674</v>
      </c>
      <c r="D43" s="414">
        <v>-3537.4615259428283</v>
      </c>
      <c r="E43" s="411">
        <v>-44008.731690681918</v>
      </c>
      <c r="F43" s="414">
        <v>-12619.467333046267</v>
      </c>
      <c r="G43" s="411">
        <v>-3753.9761753519306</v>
      </c>
      <c r="I43" s="408"/>
      <c r="J43" s="491"/>
      <c r="K43" s="491"/>
      <c r="L43" s="491"/>
      <c r="M43" s="491"/>
      <c r="O43" s="491"/>
      <c r="P43" s="491"/>
      <c r="Q43" s="491"/>
      <c r="R43" s="491"/>
      <c r="T43" s="491"/>
      <c r="U43" s="491"/>
      <c r="V43" s="491"/>
      <c r="W43" s="491"/>
    </row>
    <row r="44" spans="1:24" ht="10.5">
      <c r="A44" s="378"/>
      <c r="B44" s="65" t="s">
        <v>129</v>
      </c>
      <c r="C44" s="411">
        <v>72978.663499032613</v>
      </c>
      <c r="D44" s="412">
        <v>-52711.718647613568</v>
      </c>
      <c r="E44" s="411">
        <v>54505.269817565881</v>
      </c>
      <c r="F44" s="412">
        <v>-55757.500579667336</v>
      </c>
      <c r="G44" s="411">
        <v>7313.0364145576314</v>
      </c>
      <c r="I44" s="408"/>
      <c r="J44" s="491"/>
      <c r="K44" s="491"/>
      <c r="L44" s="491"/>
      <c r="M44" s="491"/>
      <c r="O44" s="491"/>
      <c r="P44" s="491"/>
      <c r="Q44" s="491"/>
      <c r="R44" s="491"/>
      <c r="T44" s="491"/>
      <c r="U44" s="491"/>
      <c r="V44" s="491"/>
      <c r="W44" s="491"/>
    </row>
    <row r="45" spans="1:24" ht="10.5" hidden="1">
      <c r="A45" s="378"/>
      <c r="B45" s="65" t="s">
        <v>322</v>
      </c>
      <c r="C45" s="411">
        <v>0</v>
      </c>
      <c r="D45" s="412">
        <v>0</v>
      </c>
      <c r="E45" s="411">
        <v>0</v>
      </c>
      <c r="F45" s="412">
        <v>0</v>
      </c>
      <c r="G45" s="411">
        <v>0</v>
      </c>
      <c r="I45" s="408"/>
      <c r="J45" s="491"/>
      <c r="K45" s="491"/>
      <c r="L45" s="491"/>
      <c r="M45" s="491"/>
      <c r="O45" s="491"/>
      <c r="P45" s="491"/>
      <c r="Q45" s="491"/>
      <c r="R45" s="491"/>
      <c r="T45" s="491"/>
      <c r="U45" s="491"/>
      <c r="V45" s="491"/>
      <c r="W45" s="491"/>
    </row>
    <row r="46" spans="1:24" ht="10.5">
      <c r="A46" s="378"/>
      <c r="B46" s="65" t="s">
        <v>255</v>
      </c>
      <c r="C46" s="411">
        <v>-112.19946055000003</v>
      </c>
      <c r="D46" s="412">
        <v>33</v>
      </c>
      <c r="E46" s="411">
        <v>-111</v>
      </c>
      <c r="F46" s="412">
        <v>-114</v>
      </c>
      <c r="G46" s="411">
        <v>9.6385809982564297E-2</v>
      </c>
      <c r="I46" s="408"/>
      <c r="J46" s="491"/>
      <c r="K46" s="491"/>
      <c r="L46" s="491"/>
      <c r="M46" s="491"/>
      <c r="O46" s="491"/>
      <c r="P46" s="491"/>
      <c r="Q46" s="491"/>
      <c r="R46" s="491"/>
      <c r="T46" s="491"/>
      <c r="U46" s="491"/>
      <c r="V46" s="491"/>
      <c r="W46" s="491"/>
    </row>
    <row r="47" spans="1:24" ht="10.5">
      <c r="A47" s="378"/>
      <c r="B47" s="584" t="s">
        <v>339</v>
      </c>
      <c r="C47" s="413">
        <v>-6428</v>
      </c>
      <c r="D47" s="414">
        <v>0</v>
      </c>
      <c r="E47" s="413">
        <v>0</v>
      </c>
      <c r="F47" s="414">
        <v>0</v>
      </c>
      <c r="G47" s="413">
        <v>0</v>
      </c>
      <c r="I47" s="408"/>
      <c r="J47" s="491"/>
      <c r="K47" s="491"/>
      <c r="L47" s="491"/>
      <c r="M47" s="491"/>
      <c r="O47" s="491"/>
      <c r="P47" s="491"/>
      <c r="Q47" s="491"/>
      <c r="R47" s="491"/>
      <c r="T47" s="491"/>
      <c r="U47" s="491"/>
      <c r="V47" s="491"/>
      <c r="W47" s="491"/>
    </row>
    <row r="48" spans="1:24" ht="10.5">
      <c r="A48" s="378"/>
      <c r="B48" s="65" t="s">
        <v>127</v>
      </c>
      <c r="C48" s="455">
        <v>69.199460549999998</v>
      </c>
      <c r="D48" s="414">
        <v>0</v>
      </c>
      <c r="E48" s="413">
        <v>-0.10259597733333381</v>
      </c>
      <c r="F48" s="414">
        <v>0.10259597733333381</v>
      </c>
      <c r="G48" s="413">
        <v>0</v>
      </c>
      <c r="I48" s="408"/>
      <c r="J48" s="491"/>
      <c r="K48" s="491"/>
      <c r="L48" s="491"/>
      <c r="M48" s="491"/>
      <c r="O48" s="491"/>
      <c r="P48" s="491"/>
      <c r="Q48" s="491"/>
      <c r="R48" s="491"/>
      <c r="T48" s="491"/>
      <c r="U48" s="491"/>
      <c r="V48" s="491"/>
      <c r="W48" s="491"/>
    </row>
    <row r="49" spans="1:24" ht="10.5">
      <c r="A49" s="378"/>
      <c r="B49" s="65" t="s">
        <v>256</v>
      </c>
      <c r="C49" s="411">
        <v>0</v>
      </c>
      <c r="D49" s="412">
        <v>0</v>
      </c>
      <c r="E49" s="413">
        <v>-300</v>
      </c>
      <c r="F49" s="414">
        <v>0</v>
      </c>
      <c r="G49" s="413">
        <v>0</v>
      </c>
      <c r="I49" s="408"/>
      <c r="J49" s="491"/>
      <c r="K49" s="491"/>
      <c r="L49" s="491"/>
      <c r="M49" s="518"/>
      <c r="O49" s="491"/>
      <c r="P49" s="491"/>
      <c r="Q49" s="491"/>
      <c r="R49" s="491"/>
      <c r="T49" s="491"/>
      <c r="U49" s="491"/>
      <c r="V49" s="491"/>
      <c r="W49" s="491"/>
    </row>
    <row r="50" spans="1:24" ht="10.5" hidden="1">
      <c r="A50" s="378"/>
      <c r="B50" s="65" t="s">
        <v>325</v>
      </c>
      <c r="C50" s="411">
        <v>0</v>
      </c>
      <c r="D50" s="412">
        <v>0</v>
      </c>
      <c r="E50" s="411">
        <v>0</v>
      </c>
      <c r="F50" s="412">
        <v>0</v>
      </c>
      <c r="G50" s="411">
        <v>0</v>
      </c>
      <c r="I50" s="408"/>
      <c r="J50" s="491"/>
      <c r="K50" s="491"/>
      <c r="L50" s="491"/>
      <c r="M50" s="491"/>
      <c r="O50" s="491"/>
      <c r="P50" s="491"/>
      <c r="Q50" s="491"/>
      <c r="R50" s="491"/>
      <c r="T50" s="491"/>
      <c r="U50" s="491"/>
      <c r="V50" s="491"/>
      <c r="W50" s="491"/>
    </row>
    <row r="51" spans="1:24" ht="10.5" hidden="1">
      <c r="A51" s="378"/>
      <c r="B51" s="65" t="s">
        <v>316</v>
      </c>
      <c r="C51" s="411">
        <v>0</v>
      </c>
      <c r="D51" s="412">
        <v>0</v>
      </c>
      <c r="E51" s="411">
        <v>0</v>
      </c>
      <c r="F51" s="412">
        <v>0</v>
      </c>
      <c r="G51" s="411">
        <v>0</v>
      </c>
      <c r="I51" s="408"/>
      <c r="J51" s="491"/>
      <c r="K51" s="491"/>
      <c r="L51" s="491"/>
      <c r="M51" s="491"/>
      <c r="O51" s="491"/>
      <c r="P51" s="491"/>
      <c r="Q51" s="491"/>
      <c r="R51" s="491"/>
      <c r="T51" s="491"/>
      <c r="U51" s="491"/>
      <c r="V51" s="491"/>
      <c r="W51" s="491"/>
    </row>
    <row r="52" spans="1:24" ht="11.25" customHeight="1">
      <c r="A52" s="378"/>
      <c r="B52" s="63" t="s">
        <v>111</v>
      </c>
      <c r="C52" s="411">
        <v>0</v>
      </c>
      <c r="D52" s="412">
        <v>609</v>
      </c>
      <c r="E52" s="413">
        <v>463</v>
      </c>
      <c r="F52" s="412">
        <v>0</v>
      </c>
      <c r="G52" s="411">
        <v>7</v>
      </c>
      <c r="I52" s="408"/>
      <c r="J52" s="491"/>
      <c r="K52" s="491"/>
      <c r="L52" s="491"/>
      <c r="M52" s="491"/>
      <c r="O52" s="491"/>
      <c r="P52" s="491"/>
      <c r="Q52" s="491"/>
      <c r="R52" s="491"/>
      <c r="T52" s="491"/>
      <c r="U52" s="491"/>
      <c r="V52" s="491"/>
      <c r="W52" s="491"/>
    </row>
    <row r="53" spans="1:24" ht="11.25" customHeight="1">
      <c r="A53" s="378"/>
      <c r="B53" s="63" t="s">
        <v>67</v>
      </c>
      <c r="C53" s="411">
        <v>1142.2489800609051</v>
      </c>
      <c r="D53" s="412">
        <v>2367.4056053348554</v>
      </c>
      <c r="E53" s="413">
        <v>1120.1873344554597</v>
      </c>
      <c r="F53" s="412">
        <v>1041.1548421277153</v>
      </c>
      <c r="G53" s="411">
        <v>858.73568841839688</v>
      </c>
      <c r="I53" s="408"/>
      <c r="J53" s="491"/>
      <c r="K53" s="491"/>
      <c r="L53" s="491"/>
      <c r="M53" s="491"/>
      <c r="O53" s="491"/>
      <c r="P53" s="491"/>
      <c r="Q53" s="491"/>
      <c r="R53" s="491"/>
      <c r="T53" s="491"/>
      <c r="U53" s="491"/>
      <c r="V53" s="491"/>
      <c r="W53" s="491"/>
    </row>
    <row r="54" spans="1:24" ht="10.5" hidden="1">
      <c r="A54" s="378"/>
      <c r="B54" s="63" t="s">
        <v>323</v>
      </c>
      <c r="C54" s="411">
        <v>0</v>
      </c>
      <c r="D54" s="519">
        <v>0</v>
      </c>
      <c r="E54" s="411">
        <v>0</v>
      </c>
      <c r="F54" s="412">
        <v>0</v>
      </c>
      <c r="G54" s="411">
        <v>0</v>
      </c>
      <c r="I54" s="408"/>
      <c r="J54" s="491"/>
      <c r="K54" s="491"/>
      <c r="L54" s="491"/>
      <c r="M54" s="492"/>
      <c r="O54" s="491"/>
      <c r="P54" s="491"/>
      <c r="Q54" s="491"/>
      <c r="R54" s="491"/>
      <c r="T54" s="491"/>
      <c r="U54" s="491"/>
      <c r="V54" s="491"/>
      <c r="W54" s="491"/>
    </row>
    <row r="55" spans="1:24" ht="12" customHeight="1">
      <c r="A55" s="378"/>
      <c r="B55" s="63"/>
      <c r="C55" s="411"/>
      <c r="D55" s="412"/>
      <c r="E55" s="413"/>
      <c r="F55" s="412"/>
      <c r="G55" s="411"/>
      <c r="I55" s="408"/>
      <c r="J55" s="491"/>
      <c r="K55" s="491"/>
      <c r="L55" s="491"/>
      <c r="M55" s="492"/>
      <c r="O55" s="491"/>
      <c r="P55" s="491"/>
      <c r="Q55" s="491"/>
      <c r="R55" s="491"/>
      <c r="T55" s="491"/>
      <c r="U55" s="491"/>
      <c r="V55" s="491"/>
      <c r="W55" s="491"/>
    </row>
    <row r="56" spans="1:24" s="395" customFormat="1" ht="10.5">
      <c r="A56" s="378"/>
      <c r="B56" s="69" t="s">
        <v>216</v>
      </c>
      <c r="C56" s="415">
        <v>-106304.77887878462</v>
      </c>
      <c r="D56" s="416">
        <v>-151962.16074340837</v>
      </c>
      <c r="E56" s="415">
        <v>-85391</v>
      </c>
      <c r="F56" s="416">
        <v>-158381</v>
      </c>
      <c r="G56" s="415">
        <v>-67424</v>
      </c>
      <c r="I56" s="408"/>
      <c r="J56" s="491"/>
      <c r="K56" s="491"/>
      <c r="L56" s="491"/>
      <c r="M56" s="491"/>
      <c r="O56" s="491"/>
      <c r="P56" s="491"/>
      <c r="Q56" s="491"/>
      <c r="R56" s="491"/>
      <c r="S56" s="557"/>
      <c r="T56" s="491"/>
      <c r="U56" s="491"/>
      <c r="V56" s="491"/>
      <c r="W56" s="491"/>
      <c r="X56" s="557"/>
    </row>
    <row r="57" spans="1:24" ht="5.15" customHeight="1">
      <c r="A57" s="378"/>
      <c r="B57" s="63"/>
      <c r="C57" s="409"/>
      <c r="D57" s="410"/>
      <c r="E57" s="409"/>
      <c r="F57" s="410"/>
      <c r="G57" s="409"/>
      <c r="I57" s="408"/>
      <c r="J57" s="491"/>
      <c r="K57" s="491"/>
      <c r="L57" s="491"/>
      <c r="M57" s="492"/>
      <c r="O57" s="491"/>
      <c r="P57" s="491"/>
      <c r="Q57" s="491"/>
      <c r="R57" s="491"/>
      <c r="T57" s="491"/>
      <c r="U57" s="491"/>
      <c r="V57" s="491"/>
      <c r="W57" s="491"/>
    </row>
    <row r="58" spans="1:24" s="395" customFormat="1" ht="10.5">
      <c r="A58" s="378"/>
      <c r="B58" s="67" t="s">
        <v>51</v>
      </c>
      <c r="C58" s="415"/>
      <c r="D58" s="416"/>
      <c r="E58" s="415"/>
      <c r="F58" s="416"/>
      <c r="G58" s="415"/>
      <c r="I58" s="408"/>
      <c r="J58" s="491"/>
      <c r="K58" s="491"/>
      <c r="L58" s="491"/>
      <c r="M58" s="491"/>
      <c r="O58" s="491"/>
      <c r="P58" s="491"/>
      <c r="Q58" s="491"/>
      <c r="R58" s="491"/>
      <c r="S58" s="557"/>
      <c r="T58" s="491"/>
      <c r="U58" s="491"/>
      <c r="V58" s="491"/>
      <c r="W58" s="491"/>
      <c r="X58" s="557"/>
    </row>
    <row r="59" spans="1:24" ht="5.15" customHeight="1">
      <c r="A59" s="378"/>
      <c r="B59" s="63"/>
      <c r="C59" s="409"/>
      <c r="D59" s="410"/>
      <c r="E59" s="409"/>
      <c r="F59" s="410"/>
      <c r="G59" s="409"/>
      <c r="I59" s="408"/>
      <c r="J59" s="491"/>
      <c r="K59" s="491"/>
      <c r="L59" s="491"/>
      <c r="M59" s="492"/>
      <c r="O59" s="491"/>
      <c r="P59" s="491"/>
      <c r="Q59" s="491"/>
      <c r="R59" s="491"/>
      <c r="T59" s="491"/>
      <c r="U59" s="491"/>
      <c r="V59" s="491"/>
      <c r="W59" s="491"/>
    </row>
    <row r="60" spans="1:24" ht="10.5">
      <c r="A60" s="378"/>
      <c r="B60" s="66" t="s">
        <v>312</v>
      </c>
      <c r="C60" s="411">
        <v>-14814.966432452853</v>
      </c>
      <c r="D60" s="412">
        <v>986.31935794882884</v>
      </c>
      <c r="E60" s="411">
        <v>890.58089393112823</v>
      </c>
      <c r="F60" s="412">
        <v>-20742.665706568569</v>
      </c>
      <c r="G60" s="411">
        <v>-38361.52827973567</v>
      </c>
      <c r="I60" s="408"/>
      <c r="J60" s="491"/>
      <c r="K60" s="491"/>
      <c r="L60" s="491"/>
      <c r="M60" s="491"/>
      <c r="O60" s="491"/>
      <c r="P60" s="491"/>
      <c r="Q60" s="491"/>
      <c r="R60" s="491"/>
      <c r="T60" s="491"/>
      <c r="U60" s="491"/>
      <c r="V60" s="491"/>
      <c r="W60" s="491"/>
    </row>
    <row r="61" spans="1:24" ht="10.5">
      <c r="A61" s="378"/>
      <c r="B61" s="66" t="s">
        <v>313</v>
      </c>
      <c r="C61" s="411">
        <v>14939.234018590027</v>
      </c>
      <c r="D61" s="412">
        <v>162.27828970999167</v>
      </c>
      <c r="E61" s="411">
        <v>-862.62277392999954</v>
      </c>
      <c r="F61" s="412">
        <v>1276.9618917499997</v>
      </c>
      <c r="G61" s="411">
        <v>-1314.1396037400118</v>
      </c>
      <c r="I61" s="408"/>
      <c r="J61" s="491"/>
      <c r="K61" s="491"/>
      <c r="L61" s="491"/>
      <c r="M61" s="491"/>
      <c r="O61" s="491"/>
      <c r="P61" s="491"/>
      <c r="Q61" s="491"/>
      <c r="R61" s="491"/>
      <c r="T61" s="491"/>
      <c r="U61" s="491"/>
      <c r="V61" s="491"/>
      <c r="W61" s="491"/>
    </row>
    <row r="62" spans="1:24" ht="10.5">
      <c r="A62" s="378"/>
      <c r="B62" s="451" t="s">
        <v>311</v>
      </c>
      <c r="C62" s="411">
        <v>-18211.551608775953</v>
      </c>
      <c r="D62" s="412">
        <v>-19645.822124259234</v>
      </c>
      <c r="E62" s="411">
        <v>-20935.346397393529</v>
      </c>
      <c r="F62" s="412">
        <v>-19758.991594485429</v>
      </c>
      <c r="G62" s="411">
        <v>-16961.412294517329</v>
      </c>
      <c r="I62" s="408"/>
      <c r="J62" s="491"/>
      <c r="K62" s="491"/>
      <c r="L62" s="491"/>
      <c r="M62" s="491"/>
      <c r="O62" s="491"/>
      <c r="P62" s="491"/>
      <c r="Q62" s="491"/>
      <c r="R62" s="491"/>
      <c r="T62" s="491"/>
      <c r="U62" s="491"/>
      <c r="V62" s="491"/>
      <c r="W62" s="491"/>
    </row>
    <row r="63" spans="1:24" ht="3" hidden="1" customHeight="1">
      <c r="A63" s="378"/>
      <c r="B63" s="451"/>
      <c r="C63" s="411"/>
      <c r="D63" s="412"/>
      <c r="E63" s="411"/>
      <c r="F63" s="412"/>
      <c r="G63" s="411"/>
      <c r="H63" s="422"/>
      <c r="I63" s="408"/>
      <c r="J63" s="491"/>
      <c r="K63" s="491"/>
      <c r="L63" s="491"/>
      <c r="M63" s="491"/>
      <c r="O63" s="491"/>
      <c r="P63" s="491"/>
      <c r="Q63" s="491"/>
      <c r="R63" s="491"/>
      <c r="T63" s="491"/>
      <c r="U63" s="491"/>
      <c r="V63" s="491"/>
      <c r="W63" s="491"/>
    </row>
    <row r="64" spans="1:24" ht="10.5">
      <c r="A64" s="378"/>
      <c r="B64" s="66" t="s">
        <v>257</v>
      </c>
      <c r="C64" s="413">
        <v>-4383.6231347993553</v>
      </c>
      <c r="D64" s="412">
        <v>3105.622488575676</v>
      </c>
      <c r="E64" s="411">
        <v>-119.11976127054724</v>
      </c>
      <c r="F64" s="412">
        <v>35.836972674226033</v>
      </c>
      <c r="G64" s="411">
        <v>1.0913849999999998</v>
      </c>
      <c r="I64" s="408"/>
      <c r="J64" s="491"/>
      <c r="K64" s="491"/>
      <c r="L64" s="491"/>
      <c r="M64" s="491"/>
      <c r="O64" s="491"/>
      <c r="P64" s="491"/>
      <c r="Q64" s="491"/>
      <c r="R64" s="491"/>
      <c r="T64" s="491"/>
      <c r="U64" s="491"/>
      <c r="V64" s="491"/>
      <c r="W64" s="491"/>
    </row>
    <row r="65" spans="1:24" ht="10.5" hidden="1">
      <c r="A65" s="378"/>
      <c r="B65" s="63"/>
      <c r="C65" s="413"/>
      <c r="D65" s="414"/>
      <c r="E65" s="413"/>
      <c r="F65" s="414"/>
      <c r="G65" s="413"/>
      <c r="I65" s="408"/>
      <c r="J65" s="491"/>
      <c r="K65" s="491"/>
      <c r="L65" s="491"/>
      <c r="M65" s="491"/>
      <c r="O65" s="491"/>
      <c r="P65" s="491"/>
      <c r="Q65" s="491"/>
      <c r="R65" s="491"/>
      <c r="T65" s="491"/>
      <c r="U65" s="491"/>
      <c r="V65" s="491"/>
      <c r="W65" s="491"/>
    </row>
    <row r="66" spans="1:24" ht="10.5" hidden="1">
      <c r="A66" s="378"/>
      <c r="B66" s="66"/>
      <c r="C66" s="413"/>
      <c r="D66" s="414"/>
      <c r="E66" s="413"/>
      <c r="F66" s="414"/>
      <c r="G66" s="413"/>
      <c r="I66" s="408"/>
      <c r="J66" s="491"/>
      <c r="K66" s="491"/>
      <c r="L66" s="491"/>
      <c r="M66" s="491"/>
      <c r="O66" s="491"/>
      <c r="P66" s="491"/>
      <c r="Q66" s="491"/>
      <c r="R66" s="491"/>
      <c r="T66" s="491"/>
      <c r="U66" s="491"/>
      <c r="V66" s="491"/>
      <c r="W66" s="491"/>
    </row>
    <row r="67" spans="1:24" ht="10.5" hidden="1" outlineLevel="1">
      <c r="A67" s="378"/>
      <c r="B67" s="66"/>
      <c r="C67" s="413"/>
      <c r="D67" s="414"/>
      <c r="E67" s="413"/>
      <c r="F67" s="414"/>
      <c r="G67" s="413"/>
      <c r="I67" s="408"/>
      <c r="J67" s="491"/>
      <c r="K67" s="491"/>
      <c r="L67" s="491"/>
      <c r="M67" s="491"/>
      <c r="O67" s="491"/>
      <c r="P67" s="491"/>
      <c r="Q67" s="491"/>
      <c r="R67" s="491"/>
      <c r="T67" s="491"/>
      <c r="U67" s="491"/>
      <c r="V67" s="491"/>
      <c r="W67" s="491"/>
    </row>
    <row r="68" spans="1:24" ht="10.5" collapsed="1">
      <c r="A68" s="378"/>
      <c r="B68" s="66" t="s">
        <v>187</v>
      </c>
      <c r="C68" s="411">
        <v>-39192.581768330841</v>
      </c>
      <c r="D68" s="412">
        <v>-23309.75400719652</v>
      </c>
      <c r="E68" s="411">
        <v>-54561.333353584618</v>
      </c>
      <c r="F68" s="412">
        <v>-23199.69722429218</v>
      </c>
      <c r="G68" s="411">
        <v>-19958.221090604617</v>
      </c>
      <c r="I68" s="408"/>
      <c r="J68" s="491"/>
      <c r="K68" s="491"/>
      <c r="L68" s="491"/>
      <c r="M68" s="491"/>
      <c r="O68" s="491"/>
      <c r="P68" s="491"/>
      <c r="Q68" s="491"/>
      <c r="R68" s="491"/>
      <c r="T68" s="491"/>
      <c r="U68" s="491"/>
      <c r="V68" s="491"/>
      <c r="W68" s="491"/>
    </row>
    <row r="69" spans="1:24" ht="10.5">
      <c r="A69" s="378"/>
      <c r="B69" s="66" t="s">
        <v>130</v>
      </c>
      <c r="C69" s="411">
        <v>416.31102773192106</v>
      </c>
      <c r="D69" s="412">
        <v>-8416.4662366482626</v>
      </c>
      <c r="E69" s="411">
        <v>-29813.189267631988</v>
      </c>
      <c r="F69" s="412">
        <v>-4031.6787814587478</v>
      </c>
      <c r="G69" s="411">
        <v>-204.88570835201244</v>
      </c>
      <c r="I69" s="408"/>
      <c r="J69" s="491"/>
      <c r="K69" s="491"/>
      <c r="L69" s="491"/>
      <c r="M69" s="491"/>
      <c r="O69" s="491"/>
      <c r="P69" s="491"/>
      <c r="Q69" s="491"/>
      <c r="R69" s="491"/>
      <c r="T69" s="491"/>
      <c r="U69" s="491"/>
      <c r="V69" s="491"/>
      <c r="W69" s="491"/>
    </row>
    <row r="70" spans="1:24" ht="10.5">
      <c r="A70" s="378"/>
      <c r="B70" s="451" t="s">
        <v>307</v>
      </c>
      <c r="C70" s="411">
        <v>4390.6633673436854</v>
      </c>
      <c r="D70" s="412">
        <v>0</v>
      </c>
      <c r="E70" s="413">
        <v>0</v>
      </c>
      <c r="F70" s="412">
        <v>0</v>
      </c>
      <c r="G70" s="411">
        <v>0</v>
      </c>
      <c r="I70" s="408"/>
      <c r="J70" s="491"/>
      <c r="K70" s="491"/>
      <c r="L70" s="491"/>
      <c r="M70" s="491"/>
      <c r="O70" s="491"/>
      <c r="P70" s="491"/>
      <c r="Q70" s="491"/>
      <c r="R70" s="491"/>
      <c r="T70" s="491"/>
      <c r="U70" s="491"/>
      <c r="V70" s="491"/>
      <c r="W70" s="491"/>
    </row>
    <row r="71" spans="1:24" ht="10.5" outlineLevel="1">
      <c r="A71" s="378"/>
      <c r="B71" s="585" t="s">
        <v>338</v>
      </c>
      <c r="C71" s="413">
        <v>-0.20046030393041292</v>
      </c>
      <c r="D71" s="414">
        <v>-6.0956309277114542</v>
      </c>
      <c r="E71" s="413">
        <v>-1686.6652861148082</v>
      </c>
      <c r="F71" s="414">
        <v>0</v>
      </c>
      <c r="G71" s="411">
        <v>0</v>
      </c>
      <c r="I71" s="408"/>
      <c r="J71" s="491"/>
      <c r="K71" s="491"/>
      <c r="L71" s="491"/>
      <c r="M71" s="491"/>
      <c r="O71" s="491"/>
      <c r="P71" s="491"/>
      <c r="Q71" s="491"/>
      <c r="R71" s="491"/>
      <c r="T71" s="491"/>
      <c r="U71" s="491"/>
      <c r="V71" s="491"/>
      <c r="W71" s="491"/>
    </row>
    <row r="72" spans="1:24" ht="10.5">
      <c r="A72" s="378"/>
      <c r="B72" s="65" t="s">
        <v>308</v>
      </c>
      <c r="C72" s="413">
        <v>166.04821191597858</v>
      </c>
      <c r="D72" s="414">
        <v>410.22199609698959</v>
      </c>
      <c r="E72" s="413">
        <v>-320.64200940249742</v>
      </c>
      <c r="F72" s="414">
        <v>317.35987097140816</v>
      </c>
      <c r="G72" s="411">
        <v>-369.01732977318261</v>
      </c>
      <c r="I72" s="408"/>
      <c r="J72" s="491"/>
      <c r="K72" s="491"/>
      <c r="L72" s="491"/>
      <c r="M72" s="491"/>
      <c r="O72" s="491"/>
      <c r="P72" s="491"/>
      <c r="Q72" s="491"/>
      <c r="R72" s="491"/>
      <c r="T72" s="491"/>
      <c r="U72" s="491"/>
      <c r="V72" s="491"/>
      <c r="W72" s="491"/>
    </row>
    <row r="73" spans="1:24" ht="11.25" customHeight="1">
      <c r="A73" s="378"/>
      <c r="B73" s="65" t="s">
        <v>310</v>
      </c>
      <c r="C73" s="413">
        <v>-748.44931560151622</v>
      </c>
      <c r="D73" s="414">
        <v>3.2786544384232741</v>
      </c>
      <c r="E73" s="413">
        <v>-133.06675361270788</v>
      </c>
      <c r="F73" s="414">
        <v>8.3328322576179481</v>
      </c>
      <c r="G73" s="411">
        <v>53.766241073657625</v>
      </c>
      <c r="I73" s="408"/>
      <c r="J73" s="491"/>
      <c r="K73" s="491"/>
      <c r="L73" s="491"/>
      <c r="M73" s="288"/>
      <c r="O73" s="491"/>
      <c r="P73" s="491"/>
      <c r="Q73" s="491"/>
      <c r="R73" s="491"/>
      <c r="T73" s="491"/>
      <c r="U73" s="491"/>
      <c r="V73" s="491"/>
      <c r="W73" s="491"/>
    </row>
    <row r="74" spans="1:24" ht="10.5">
      <c r="A74" s="378"/>
      <c r="B74" s="340" t="s">
        <v>326</v>
      </c>
      <c r="C74" s="413">
        <v>0</v>
      </c>
      <c r="D74" s="414">
        <v>0</v>
      </c>
      <c r="E74" s="413">
        <v>0</v>
      </c>
      <c r="F74" s="414">
        <v>0</v>
      </c>
      <c r="G74" s="411">
        <v>0</v>
      </c>
      <c r="I74" s="408"/>
      <c r="J74" s="491"/>
      <c r="K74" s="491"/>
      <c r="L74" s="491"/>
      <c r="M74" s="491"/>
      <c r="O74" s="491"/>
      <c r="P74" s="491"/>
      <c r="Q74" s="491"/>
      <c r="R74" s="491"/>
      <c r="T74" s="491"/>
      <c r="U74" s="491"/>
      <c r="V74" s="491"/>
      <c r="W74" s="491"/>
    </row>
    <row r="75" spans="1:24" ht="10.5" hidden="1">
      <c r="A75" s="378"/>
      <c r="B75" s="488" t="s">
        <v>318</v>
      </c>
      <c r="C75" s="413">
        <v>0</v>
      </c>
      <c r="D75" s="412">
        <v>0</v>
      </c>
      <c r="E75" s="413">
        <v>0</v>
      </c>
      <c r="F75" s="412">
        <v>0</v>
      </c>
      <c r="G75" s="411">
        <v>0</v>
      </c>
      <c r="I75" s="408"/>
      <c r="J75" s="491"/>
      <c r="K75" s="491"/>
      <c r="L75" s="491"/>
      <c r="M75" s="491"/>
      <c r="O75" s="491"/>
      <c r="P75" s="491"/>
      <c r="Q75" s="491"/>
      <c r="R75" s="491"/>
      <c r="T75" s="491"/>
      <c r="U75" s="491"/>
      <c r="V75" s="491"/>
      <c r="W75" s="491"/>
    </row>
    <row r="76" spans="1:24" ht="10.5" hidden="1">
      <c r="A76" s="378"/>
      <c r="B76" s="340" t="s">
        <v>317</v>
      </c>
      <c r="C76" s="411">
        <v>0</v>
      </c>
      <c r="D76" s="412">
        <v>0</v>
      </c>
      <c r="E76" s="411">
        <v>0</v>
      </c>
      <c r="F76" s="414">
        <v>0</v>
      </c>
      <c r="G76" s="411">
        <v>0</v>
      </c>
      <c r="I76" s="408"/>
      <c r="J76" s="491"/>
      <c r="K76" s="491"/>
      <c r="L76" s="491"/>
      <c r="M76" s="491"/>
      <c r="O76" s="491"/>
      <c r="P76" s="491"/>
      <c r="Q76" s="491"/>
      <c r="R76" s="491"/>
      <c r="T76" s="491"/>
      <c r="U76" s="491"/>
      <c r="V76" s="491"/>
      <c r="W76" s="491"/>
    </row>
    <row r="77" spans="1:24" ht="5.15" customHeight="1">
      <c r="A77" s="378"/>
      <c r="B77" s="63"/>
      <c r="C77" s="409"/>
      <c r="D77" s="410"/>
      <c r="E77" s="409"/>
      <c r="F77" s="410"/>
      <c r="G77" s="409"/>
      <c r="I77" s="408"/>
      <c r="J77" s="491"/>
      <c r="K77" s="491"/>
      <c r="L77" s="491"/>
      <c r="M77" s="491"/>
      <c r="O77" s="491"/>
      <c r="P77" s="491"/>
      <c r="Q77" s="491"/>
      <c r="R77" s="491"/>
      <c r="T77" s="491"/>
      <c r="U77" s="491"/>
      <c r="V77" s="491"/>
      <c r="W77" s="491"/>
    </row>
    <row r="78" spans="1:24" s="395" customFormat="1" ht="10.5">
      <c r="A78" s="378"/>
      <c r="B78" s="69" t="s">
        <v>205</v>
      </c>
      <c r="C78" s="415">
        <v>-57439.11609468286</v>
      </c>
      <c r="D78" s="416">
        <v>-46710.363660423056</v>
      </c>
      <c r="E78" s="415">
        <v>-107541</v>
      </c>
      <c r="F78" s="416">
        <v>-66096</v>
      </c>
      <c r="G78" s="415">
        <v>-77115</v>
      </c>
      <c r="I78" s="408"/>
      <c r="J78" s="491"/>
      <c r="K78" s="491"/>
      <c r="L78" s="491"/>
      <c r="M78" s="491"/>
      <c r="O78" s="491"/>
      <c r="P78" s="491"/>
      <c r="Q78" s="491"/>
      <c r="R78" s="491"/>
      <c r="S78" s="557"/>
      <c r="T78" s="491"/>
      <c r="U78" s="491"/>
      <c r="V78" s="491"/>
      <c r="W78" s="491"/>
      <c r="X78" s="557"/>
    </row>
    <row r="79" spans="1:24" ht="5.15" customHeight="1">
      <c r="A79" s="378"/>
      <c r="B79" s="63"/>
      <c r="C79" s="409"/>
      <c r="D79" s="410"/>
      <c r="E79" s="409"/>
      <c r="F79" s="410"/>
      <c r="G79" s="409"/>
      <c r="I79" s="408"/>
      <c r="J79" s="491"/>
      <c r="K79" s="491"/>
      <c r="L79" s="491"/>
      <c r="M79" s="491"/>
      <c r="O79" s="491"/>
      <c r="P79" s="491"/>
      <c r="Q79" s="491"/>
      <c r="R79" s="491"/>
      <c r="T79" s="491"/>
      <c r="U79" s="491"/>
      <c r="V79" s="491"/>
      <c r="W79" s="491"/>
    </row>
    <row r="80" spans="1:24" ht="10.5">
      <c r="A80" s="378"/>
      <c r="B80" s="87" t="s">
        <v>244</v>
      </c>
      <c r="C80" s="415">
        <v>11504.617153742467</v>
      </c>
      <c r="D80" s="416">
        <v>15673.846007745829</v>
      </c>
      <c r="E80" s="415">
        <v>-1641</v>
      </c>
      <c r="F80" s="416">
        <v>-16380</v>
      </c>
      <c r="G80" s="415">
        <v>10163.1</v>
      </c>
      <c r="I80" s="408"/>
      <c r="J80" s="491"/>
      <c r="K80" s="491"/>
      <c r="L80" s="491"/>
      <c r="M80" s="491"/>
      <c r="O80" s="491"/>
      <c r="P80" s="491"/>
      <c r="Q80" s="491"/>
      <c r="R80" s="491"/>
      <c r="T80" s="491"/>
      <c r="U80" s="491"/>
      <c r="V80" s="491"/>
      <c r="W80" s="491"/>
    </row>
    <row r="81" spans="1:24" s="417" customFormat="1" ht="10.5">
      <c r="A81" s="378"/>
      <c r="B81" s="88" t="s">
        <v>206</v>
      </c>
      <c r="C81" s="411">
        <v>1794.7030334063211</v>
      </c>
      <c r="D81" s="412">
        <v>-6200.7170095162137</v>
      </c>
      <c r="E81" s="411">
        <v>-2942.4490965104642</v>
      </c>
      <c r="F81" s="412">
        <v>-1504.1315236271596</v>
      </c>
      <c r="G81" s="411">
        <v>-2738.9775937670961</v>
      </c>
      <c r="I81" s="408"/>
      <c r="J81" s="491"/>
      <c r="K81" s="491"/>
      <c r="L81" s="491"/>
      <c r="M81" s="491"/>
      <c r="O81" s="491"/>
      <c r="P81" s="491"/>
      <c r="Q81" s="491"/>
      <c r="R81" s="491"/>
      <c r="S81" s="558"/>
      <c r="T81" s="491"/>
      <c r="U81" s="491"/>
      <c r="V81" s="491"/>
      <c r="W81" s="491"/>
      <c r="X81" s="558"/>
    </row>
    <row r="82" spans="1:24" ht="7.5" customHeight="1">
      <c r="A82" s="378"/>
      <c r="B82" s="65"/>
      <c r="C82" s="411"/>
      <c r="D82" s="412"/>
      <c r="E82" s="411"/>
      <c r="F82" s="412"/>
      <c r="G82" s="411"/>
      <c r="I82" s="408"/>
      <c r="J82" s="491"/>
      <c r="K82" s="491"/>
      <c r="L82" s="491"/>
      <c r="M82" s="491"/>
      <c r="O82" s="491"/>
      <c r="P82" s="491"/>
      <c r="Q82" s="491"/>
      <c r="R82" s="491"/>
      <c r="T82" s="491"/>
      <c r="U82" s="491"/>
      <c r="V82" s="491"/>
      <c r="W82" s="491"/>
    </row>
    <row r="83" spans="1:24" ht="10.5">
      <c r="A83" s="378"/>
      <c r="B83" s="65" t="s">
        <v>207</v>
      </c>
      <c r="C83" s="411">
        <v>77221.184673505646</v>
      </c>
      <c r="D83" s="412">
        <v>67748.055675276031</v>
      </c>
      <c r="E83" s="411">
        <v>72328.504771786495</v>
      </c>
      <c r="F83" s="412">
        <v>90213.766241905192</v>
      </c>
      <c r="G83" s="411">
        <v>82789.546157609468</v>
      </c>
      <c r="I83" s="408"/>
      <c r="J83" s="491"/>
      <c r="K83" s="491"/>
      <c r="L83" s="491"/>
      <c r="M83" s="491"/>
      <c r="O83" s="491"/>
      <c r="P83" s="491"/>
      <c r="Q83" s="491"/>
      <c r="R83" s="491"/>
      <c r="T83" s="491"/>
      <c r="U83" s="491"/>
      <c r="V83" s="491"/>
      <c r="W83" s="491"/>
    </row>
    <row r="84" spans="1:24" s="395" customFormat="1" ht="10.5">
      <c r="A84" s="378"/>
      <c r="B84" s="289" t="s">
        <v>208</v>
      </c>
      <c r="C84" s="418">
        <v>90520.50486065443</v>
      </c>
      <c r="D84" s="419">
        <v>77221.184673505646</v>
      </c>
      <c r="E84" s="418">
        <v>67747.055675276031</v>
      </c>
      <c r="F84" s="419">
        <v>72328.504771786495</v>
      </c>
      <c r="G84" s="418">
        <v>90213.568563842375</v>
      </c>
      <c r="I84" s="408"/>
      <c r="J84" s="491"/>
      <c r="K84" s="491"/>
      <c r="L84" s="491"/>
      <c r="M84" s="491"/>
      <c r="O84" s="491"/>
      <c r="P84" s="491"/>
      <c r="Q84" s="491"/>
      <c r="R84" s="491"/>
      <c r="S84" s="557"/>
      <c r="T84" s="491"/>
      <c r="U84" s="491"/>
      <c r="V84" s="491"/>
      <c r="W84" s="491"/>
      <c r="X84" s="557"/>
    </row>
    <row r="85" spans="1:24">
      <c r="D85" s="420"/>
      <c r="F85" s="421"/>
      <c r="G85" s="374"/>
      <c r="J85" s="492"/>
      <c r="K85" s="492"/>
      <c r="L85" s="492"/>
      <c r="M85" s="492"/>
    </row>
    <row r="86" spans="1:24" ht="10.5">
      <c r="B86" s="505"/>
      <c r="C86" s="504"/>
      <c r="D86" s="504"/>
      <c r="E86" s="504"/>
      <c r="F86" s="504"/>
      <c r="G86" s="506"/>
      <c r="H86" s="506"/>
      <c r="J86" s="491"/>
      <c r="K86" s="491"/>
      <c r="L86" s="491"/>
      <c r="M86" s="491"/>
    </row>
    <row r="87" spans="1:24" ht="10.5">
      <c r="B87" s="504"/>
      <c r="C87" s="507"/>
      <c r="D87" s="485"/>
      <c r="E87" s="507"/>
      <c r="F87" s="485"/>
      <c r="G87" s="507"/>
      <c r="H87" s="506"/>
      <c r="J87" s="491"/>
      <c r="K87" s="491"/>
      <c r="L87" s="491"/>
      <c r="M87" s="491"/>
    </row>
    <row r="88" spans="1:24" ht="10.5">
      <c r="B88" s="504"/>
      <c r="C88" s="507"/>
      <c r="D88" s="485"/>
      <c r="E88" s="507"/>
      <c r="F88" s="485"/>
      <c r="G88" s="507"/>
      <c r="H88" s="506"/>
      <c r="J88" s="491"/>
      <c r="K88" s="491"/>
      <c r="L88" s="491"/>
      <c r="M88" s="491"/>
    </row>
    <row r="89" spans="1:24" ht="10.5">
      <c r="B89" s="504"/>
      <c r="C89" s="507"/>
      <c r="D89" s="485"/>
      <c r="E89" s="507"/>
      <c r="F89" s="485"/>
      <c r="G89" s="507"/>
      <c r="H89" s="506"/>
      <c r="J89" s="491"/>
      <c r="K89" s="491"/>
      <c r="L89" s="491"/>
      <c r="M89" s="491"/>
    </row>
    <row r="90" spans="1:24" ht="10.5">
      <c r="B90" s="508"/>
      <c r="C90" s="478"/>
      <c r="D90" s="509"/>
      <c r="E90" s="478"/>
      <c r="F90" s="509"/>
      <c r="G90" s="478"/>
      <c r="H90" s="506"/>
      <c r="J90" s="491"/>
      <c r="K90" s="491"/>
      <c r="L90" s="491"/>
      <c r="M90" s="491"/>
    </row>
    <row r="91" spans="1:24">
      <c r="D91" s="420"/>
      <c r="F91" s="421"/>
      <c r="G91" s="374"/>
    </row>
    <row r="92" spans="1:24">
      <c r="C92" s="306"/>
      <c r="D92" s="307"/>
      <c r="E92" s="306"/>
      <c r="F92" s="307"/>
      <c r="G92" s="306"/>
    </row>
    <row r="93" spans="1:24">
      <c r="C93" s="306"/>
      <c r="D93" s="307"/>
      <c r="E93" s="306"/>
      <c r="F93" s="307"/>
      <c r="G93" s="306"/>
    </row>
    <row r="94" spans="1:24">
      <c r="C94" s="306"/>
      <c r="D94" s="307"/>
      <c r="E94" s="306"/>
      <c r="F94" s="307"/>
      <c r="G94" s="306"/>
    </row>
    <row r="95" spans="1:24">
      <c r="C95" s="306"/>
      <c r="D95" s="306"/>
      <c r="E95" s="306"/>
      <c r="F95" s="306"/>
      <c r="G95" s="306"/>
    </row>
    <row r="96" spans="1:24">
      <c r="C96" s="306"/>
      <c r="D96" s="307"/>
      <c r="E96" s="306"/>
      <c r="F96" s="307"/>
      <c r="G96" s="306"/>
    </row>
    <row r="139" spans="3:7">
      <c r="C139" s="433"/>
      <c r="D139" s="433"/>
      <c r="E139" s="433"/>
      <c r="F139" s="434"/>
      <c r="G139" s="434"/>
    </row>
    <row r="165" spans="3:7">
      <c r="C165" s="441"/>
      <c r="D165" s="441"/>
      <c r="E165" s="441"/>
      <c r="F165" s="442"/>
      <c r="G165" s="442"/>
    </row>
  </sheetData>
  <mergeCells count="2">
    <mergeCell ref="B7:B8"/>
    <mergeCell ref="C7:G7"/>
  </mergeCells>
  <hyperlinks>
    <hyperlink ref="A1" location="Cover!E6" display="INDEX"/>
  </hyperlinks>
  <pageMargins left="0.23" right="0" top="1" bottom="1" header="0.5" footer="0.5"/>
  <pageSetup paperSize="9" scale="93" orientation="portrait" r:id="rId1"/>
  <headerFooter alignWithMargins="0"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2"/>
  <sheetViews>
    <sheetView showGridLines="0" view="pageBreakPreview" zoomScaleNormal="100" zoomScaleSheetLayoutView="100" workbookViewId="0">
      <selection activeCell="I16" sqref="I16"/>
    </sheetView>
  </sheetViews>
  <sheetFormatPr defaultColWidth="9.1796875" defaultRowHeight="10"/>
  <cols>
    <col min="1" max="1" width="7.1796875" style="10" customWidth="1"/>
    <col min="2" max="2" width="36.453125" style="2" customWidth="1"/>
    <col min="3" max="7" width="10.26953125" style="2" customWidth="1"/>
    <col min="8" max="8" width="2" style="2" customWidth="1"/>
    <col min="9" max="9" width="9.1796875" style="2"/>
    <col min="10" max="13" width="11.1796875" style="2" customWidth="1"/>
    <col min="14" max="16384" width="9.1796875" style="2"/>
  </cols>
  <sheetData>
    <row r="1" spans="1:14">
      <c r="A1" s="251" t="s">
        <v>13</v>
      </c>
    </row>
    <row r="3" spans="1:14" ht="12.65" customHeight="1">
      <c r="A3" s="247">
        <v>4</v>
      </c>
      <c r="B3" s="1" t="s">
        <v>142</v>
      </c>
      <c r="C3" s="1"/>
      <c r="D3" s="1"/>
      <c r="E3" s="1"/>
      <c r="F3" s="1"/>
      <c r="G3" s="1"/>
    </row>
    <row r="4" spans="1:14" ht="12.65" customHeight="1">
      <c r="A4" s="20"/>
      <c r="B4" s="40"/>
      <c r="C4" s="40"/>
      <c r="D4" s="40"/>
      <c r="E4" s="40"/>
      <c r="F4" s="40"/>
      <c r="G4" s="3" t="str">
        <f>'Trends file-1'!$G$6</f>
        <v>Amount in Rs Mn, except ratios</v>
      </c>
      <c r="H4" s="40"/>
      <c r="I4" s="40"/>
    </row>
    <row r="5" spans="1:14" ht="12.65" customHeight="1">
      <c r="A5" s="20"/>
      <c r="B5" s="615" t="s">
        <v>0</v>
      </c>
      <c r="C5" s="610" t="s">
        <v>1</v>
      </c>
      <c r="D5" s="611"/>
      <c r="E5" s="611"/>
      <c r="F5" s="611"/>
      <c r="G5" s="611"/>
    </row>
    <row r="6" spans="1:14" ht="25" customHeight="1">
      <c r="A6" s="20"/>
      <c r="B6" s="615"/>
      <c r="C6" s="194">
        <f>'Trends file-1'!C8</f>
        <v>45382</v>
      </c>
      <c r="D6" s="194">
        <f>'Trends file-1'!D8</f>
        <v>45291</v>
      </c>
      <c r="E6" s="194">
        <f>'Trends file-1'!E8</f>
        <v>45199</v>
      </c>
      <c r="F6" s="194">
        <f>'Trends file-1'!F8</f>
        <v>45107</v>
      </c>
      <c r="G6" s="194">
        <f>'Trends file-1'!G8</f>
        <v>45016</v>
      </c>
      <c r="I6" s="42"/>
      <c r="J6" s="42"/>
    </row>
    <row r="7" spans="1:14" ht="12.65" customHeight="1">
      <c r="A7" s="256"/>
      <c r="B7" s="51" t="s">
        <v>4</v>
      </c>
      <c r="C7" s="166">
        <v>375990.85835775931</v>
      </c>
      <c r="D7" s="232">
        <v>378995.42081659916</v>
      </c>
      <c r="E7" s="166">
        <v>370437.57600859192</v>
      </c>
      <c r="F7" s="232">
        <v>374400.45076204202</v>
      </c>
      <c r="G7" s="166">
        <v>360090.0039765251</v>
      </c>
      <c r="I7" s="85"/>
      <c r="J7" s="493"/>
      <c r="K7" s="493"/>
      <c r="L7" s="493"/>
      <c r="M7" s="493"/>
    </row>
    <row r="8" spans="1:14" ht="12.65" hidden="1" customHeight="1">
      <c r="A8" s="256"/>
      <c r="B8" s="489" t="s">
        <v>319</v>
      </c>
      <c r="C8" s="141">
        <v>375990.85835775931</v>
      </c>
      <c r="D8" s="155">
        <v>378995.42081659916</v>
      </c>
      <c r="E8" s="141">
        <v>370437.57600859192</v>
      </c>
      <c r="F8" s="155">
        <v>374400.45076204202</v>
      </c>
      <c r="G8" s="141">
        <v>360090.0039765251</v>
      </c>
      <c r="I8" s="85"/>
      <c r="J8" s="493"/>
      <c r="K8" s="493"/>
      <c r="L8" s="493"/>
      <c r="M8" s="493"/>
    </row>
    <row r="9" spans="1:14" ht="12.65" customHeight="1">
      <c r="A9" s="256"/>
      <c r="B9" s="52" t="s">
        <v>64</v>
      </c>
      <c r="C9" s="141">
        <v>195904.96373130448</v>
      </c>
      <c r="D9" s="155">
        <v>200442.63899788403</v>
      </c>
      <c r="E9" s="141">
        <v>196649.56576009793</v>
      </c>
      <c r="F9" s="155">
        <v>197460.50608275994</v>
      </c>
      <c r="G9" s="141">
        <v>188067.12696404319</v>
      </c>
      <c r="I9" s="85"/>
      <c r="J9" s="493"/>
      <c r="K9" s="493"/>
      <c r="L9" s="493"/>
      <c r="M9" s="493"/>
      <c r="N9" s="85"/>
    </row>
    <row r="10" spans="1:14" s="31" customFormat="1">
      <c r="A10" s="256"/>
      <c r="B10" s="98" t="s">
        <v>65</v>
      </c>
      <c r="C10" s="167">
        <v>0.52103650760811537</v>
      </c>
      <c r="D10" s="233">
        <v>0.52887878847190828</v>
      </c>
      <c r="E10" s="167">
        <v>0.53085750068599102</v>
      </c>
      <c r="F10" s="233">
        <v>0.52740456289744175</v>
      </c>
      <c r="G10" s="167">
        <v>0.52227811071451902</v>
      </c>
      <c r="I10" s="85"/>
      <c r="J10" s="562"/>
      <c r="K10" s="562"/>
      <c r="L10" s="562"/>
      <c r="M10" s="562"/>
    </row>
    <row r="11" spans="1:14">
      <c r="A11" s="256"/>
      <c r="B11" s="52" t="s">
        <v>15</v>
      </c>
      <c r="C11" s="141">
        <v>94230.859691829508</v>
      </c>
      <c r="D11" s="155">
        <v>98442.409839923072</v>
      </c>
      <c r="E11" s="141">
        <v>99294.097876943968</v>
      </c>
      <c r="F11" s="155">
        <v>100789.88044133491</v>
      </c>
      <c r="G11" s="141">
        <v>93873.822882687222</v>
      </c>
      <c r="I11" s="85"/>
      <c r="J11" s="493"/>
      <c r="K11" s="493"/>
      <c r="L11" s="493"/>
      <c r="M11" s="493"/>
    </row>
    <row r="12" spans="1:14">
      <c r="A12" s="256"/>
      <c r="B12" s="52" t="s">
        <v>9</v>
      </c>
      <c r="C12" s="141">
        <v>50198.896888706011</v>
      </c>
      <c r="D12" s="155">
        <v>63088.894126902989</v>
      </c>
      <c r="E12" s="141">
        <v>50055.168407913006</v>
      </c>
      <c r="F12" s="155">
        <v>53994.529955540995</v>
      </c>
      <c r="G12" s="141">
        <v>49744.819874706984</v>
      </c>
      <c r="I12" s="85"/>
      <c r="J12" s="493"/>
      <c r="K12" s="493"/>
      <c r="L12" s="493"/>
      <c r="M12" s="493"/>
    </row>
    <row r="13" spans="1:14">
      <c r="A13" s="256"/>
      <c r="B13" s="51" t="s">
        <v>112</v>
      </c>
      <c r="C13" s="141">
        <v>8302.9675006180005</v>
      </c>
      <c r="D13" s="155">
        <v>7032.2388830130003</v>
      </c>
      <c r="E13" s="141">
        <v>5860.3801213650004</v>
      </c>
      <c r="F13" s="155">
        <v>5898.7032172729996</v>
      </c>
      <c r="G13" s="141">
        <v>6009.9094630480004</v>
      </c>
      <c r="I13" s="85"/>
      <c r="J13" s="493"/>
      <c r="K13" s="493"/>
      <c r="L13" s="493"/>
      <c r="M13" s="493"/>
    </row>
    <row r="14" spans="1:14">
      <c r="A14" s="256"/>
      <c r="B14" s="51" t="s">
        <v>113</v>
      </c>
      <c r="C14" s="141">
        <v>52334.930303741494</v>
      </c>
      <c r="D14" s="155">
        <v>42385.754596033075</v>
      </c>
      <c r="E14" s="141">
        <v>55099.509590395952</v>
      </c>
      <c r="F14" s="155">
        <v>52692.453703066923</v>
      </c>
      <c r="G14" s="141">
        <v>50139.51247102824</v>
      </c>
      <c r="I14" s="85"/>
      <c r="J14" s="493"/>
      <c r="K14" s="493"/>
      <c r="L14" s="493"/>
      <c r="M14" s="493"/>
    </row>
    <row r="15" spans="1:14">
      <c r="A15" s="256"/>
      <c r="B15" s="51" t="s">
        <v>31</v>
      </c>
      <c r="C15" s="141">
        <v>15324.58524618201</v>
      </c>
      <c r="D15" s="155">
        <v>12412.227551540003</v>
      </c>
      <c r="E15" s="141">
        <v>16756.022667388999</v>
      </c>
      <c r="F15" s="155">
        <v>14459.856345737</v>
      </c>
      <c r="G15" s="141">
        <v>16049.926590421997</v>
      </c>
      <c r="I15" s="85"/>
      <c r="J15" s="493"/>
      <c r="K15" s="493"/>
      <c r="L15" s="493"/>
      <c r="M15" s="493"/>
    </row>
    <row r="16" spans="1:14">
      <c r="A16" s="256"/>
      <c r="B16" s="358" t="s">
        <v>245</v>
      </c>
      <c r="C16" s="141">
        <v>37010.345057559483</v>
      </c>
      <c r="D16" s="155">
        <v>29973.527044493072</v>
      </c>
      <c r="E16" s="141">
        <v>38343.486923006953</v>
      </c>
      <c r="F16" s="155">
        <v>38232.597357329927</v>
      </c>
      <c r="G16" s="141">
        <v>34089.585880606246</v>
      </c>
      <c r="I16" s="85"/>
      <c r="J16" s="493"/>
      <c r="K16" s="493"/>
      <c r="L16" s="493"/>
      <c r="M16" s="493"/>
    </row>
    <row r="17" spans="1:13">
      <c r="A17" s="256"/>
      <c r="B17" s="359" t="s">
        <v>246</v>
      </c>
      <c r="C17" s="141">
        <v>7492.6419273470001</v>
      </c>
      <c r="D17" s="155">
        <v>5057.4592853499962</v>
      </c>
      <c r="E17" s="141">
        <v>8745.3232275790051</v>
      </c>
      <c r="F17" s="155">
        <v>9212.7569480129987</v>
      </c>
      <c r="G17" s="141">
        <v>8166.9236532199993</v>
      </c>
      <c r="I17" s="85"/>
      <c r="J17" s="493"/>
      <c r="K17" s="493"/>
      <c r="L17" s="493"/>
      <c r="M17" s="493"/>
    </row>
    <row r="18" spans="1:13">
      <c r="A18" s="256"/>
      <c r="B18" s="359" t="s">
        <v>247</v>
      </c>
      <c r="C18" s="141">
        <v>29517.703130212481</v>
      </c>
      <c r="D18" s="155">
        <v>24916.067759143076</v>
      </c>
      <c r="E18" s="141">
        <v>29598.163695427946</v>
      </c>
      <c r="F18" s="155">
        <v>29019.84040931693</v>
      </c>
      <c r="G18" s="141">
        <v>25922.662227386245</v>
      </c>
      <c r="I18" s="85"/>
      <c r="J18" s="493"/>
      <c r="K18" s="493"/>
      <c r="L18" s="493"/>
      <c r="M18" s="493"/>
    </row>
    <row r="19" spans="1:13">
      <c r="A19" s="256"/>
      <c r="B19" s="358" t="s">
        <v>335</v>
      </c>
      <c r="C19" s="141">
        <v>8802.4738631900073</v>
      </c>
      <c r="D19" s="155">
        <v>494.9230333360083</v>
      </c>
      <c r="E19" s="141">
        <v>16190.240591499996</v>
      </c>
      <c r="F19" s="155">
        <v>12895.796544593999</v>
      </c>
      <c r="G19" s="141">
        <v>-4132.5080022410029</v>
      </c>
      <c r="I19" s="85"/>
      <c r="J19" s="493"/>
      <c r="K19" s="493"/>
      <c r="L19" s="493"/>
      <c r="M19" s="493"/>
    </row>
    <row r="20" spans="1:13" hidden="1">
      <c r="A20" s="256"/>
      <c r="B20" s="358" t="s">
        <v>336</v>
      </c>
      <c r="C20" s="141">
        <v>0</v>
      </c>
      <c r="D20" s="155">
        <v>0</v>
      </c>
      <c r="E20" s="141">
        <v>0</v>
      </c>
      <c r="F20" s="155">
        <v>0</v>
      </c>
      <c r="G20" s="141">
        <v>0</v>
      </c>
      <c r="I20" s="85"/>
      <c r="J20" s="493"/>
      <c r="K20" s="493"/>
      <c r="L20" s="493"/>
      <c r="M20" s="493"/>
    </row>
    <row r="21" spans="1:13" s="1" customFormat="1" ht="10.5">
      <c r="A21" s="256"/>
      <c r="B21" s="361" t="s">
        <v>337</v>
      </c>
      <c r="C21" s="140">
        <v>20715.729267022471</v>
      </c>
      <c r="D21" s="223">
        <v>24421.544725807067</v>
      </c>
      <c r="E21" s="140">
        <v>13407.423103927953</v>
      </c>
      <c r="F21" s="223">
        <v>16125.443864722922</v>
      </c>
      <c r="G21" s="140">
        <v>30055.570229627247</v>
      </c>
      <c r="I21" s="85"/>
      <c r="J21" s="493"/>
      <c r="K21" s="493"/>
      <c r="L21" s="493"/>
      <c r="M21" s="493"/>
    </row>
    <row r="22" spans="1:13" s="1" customFormat="1" ht="10.5">
      <c r="A22" s="256"/>
      <c r="B22" s="51" t="s">
        <v>60</v>
      </c>
      <c r="C22" s="141">
        <v>105163.20890964971</v>
      </c>
      <c r="D22" s="155">
        <v>92739.76602023789</v>
      </c>
      <c r="E22" s="141">
        <v>92060.654389181494</v>
      </c>
      <c r="F22" s="155">
        <v>104857.55087374314</v>
      </c>
      <c r="G22" s="141">
        <v>114360.32620348563</v>
      </c>
      <c r="I22" s="85"/>
      <c r="J22" s="493"/>
      <c r="K22" s="493"/>
      <c r="L22" s="493"/>
      <c r="M22" s="493"/>
    </row>
    <row r="23" spans="1:13" s="1" customFormat="1" ht="10.5">
      <c r="A23" s="256"/>
      <c r="B23" s="51" t="s">
        <v>61</v>
      </c>
      <c r="C23" s="141">
        <v>90741.754821654773</v>
      </c>
      <c r="D23" s="155">
        <v>107702.87297764614</v>
      </c>
      <c r="E23" s="141">
        <v>104588.91137091644</v>
      </c>
      <c r="F23" s="155">
        <v>92602.9552090168</v>
      </c>
      <c r="G23" s="141">
        <v>73706.800760557555</v>
      </c>
      <c r="I23" s="85"/>
      <c r="J23" s="493"/>
      <c r="K23" s="493"/>
      <c r="L23" s="493"/>
      <c r="M23" s="493"/>
    </row>
    <row r="24" spans="1:13">
      <c r="A24" s="256"/>
      <c r="B24" s="95" t="s">
        <v>69</v>
      </c>
      <c r="C24" s="168">
        <v>5052509.8319254154</v>
      </c>
      <c r="D24" s="234">
        <v>5006138.8540223213</v>
      </c>
      <c r="E24" s="168">
        <v>4982947.6826204127</v>
      </c>
      <c r="F24" s="234">
        <v>4936886.4680810031</v>
      </c>
      <c r="G24" s="168">
        <v>5003934.8139942773</v>
      </c>
      <c r="J24" s="493"/>
      <c r="K24" s="493"/>
      <c r="L24" s="493"/>
      <c r="M24" s="493"/>
    </row>
    <row r="25" spans="1:13" s="31" customFormat="1" ht="21.75" customHeight="1">
      <c r="A25" s="33"/>
      <c r="B25" s="607"/>
      <c r="C25" s="607"/>
      <c r="D25" s="607"/>
      <c r="E25" s="607"/>
      <c r="F25" s="607"/>
      <c r="G25" s="607"/>
      <c r="J25" s="494"/>
      <c r="K25" s="494"/>
      <c r="L25" s="494"/>
      <c r="M25" s="494"/>
    </row>
    <row r="26" spans="1:13" ht="12.65" customHeight="1">
      <c r="A26" s="19"/>
      <c r="B26" s="249" t="s">
        <v>143</v>
      </c>
      <c r="C26" s="1"/>
      <c r="D26" s="1"/>
      <c r="E26" s="1"/>
      <c r="F26" s="1"/>
      <c r="G26" s="1"/>
      <c r="J26" s="493"/>
      <c r="K26" s="493"/>
      <c r="L26" s="493"/>
      <c r="M26" s="493"/>
    </row>
    <row r="27" spans="1:13" ht="12.65" customHeight="1">
      <c r="A27" s="19"/>
      <c r="B27" s="1"/>
      <c r="C27" s="1"/>
      <c r="D27" s="1"/>
      <c r="E27" s="1"/>
      <c r="F27" s="1"/>
      <c r="G27" s="1"/>
      <c r="J27" s="493"/>
      <c r="K27" s="493"/>
      <c r="L27" s="493"/>
      <c r="M27" s="493"/>
    </row>
    <row r="28" spans="1:13" ht="12.65" customHeight="1">
      <c r="A28" s="247">
        <v>4.0999999999999996</v>
      </c>
      <c r="B28" s="1" t="s">
        <v>144</v>
      </c>
      <c r="C28" s="1"/>
      <c r="D28" s="1"/>
      <c r="E28" s="1"/>
      <c r="F28" s="1"/>
      <c r="G28" s="1"/>
      <c r="J28" s="493"/>
      <c r="K28" s="493"/>
      <c r="L28" s="493"/>
      <c r="M28" s="493"/>
    </row>
    <row r="29" spans="1:13" ht="12.65" customHeight="1">
      <c r="A29" s="19"/>
      <c r="B29" s="1"/>
      <c r="C29" s="1"/>
      <c r="D29" s="1"/>
      <c r="E29" s="1"/>
      <c r="F29" s="1"/>
      <c r="G29" s="3" t="str">
        <f>'Trends file-1'!$G$6</f>
        <v>Amount in Rs Mn, except ratios</v>
      </c>
      <c r="J29" s="493"/>
      <c r="K29" s="493"/>
      <c r="L29" s="493"/>
      <c r="M29" s="493"/>
    </row>
    <row r="30" spans="1:13" ht="12.65" customHeight="1">
      <c r="A30" s="19"/>
      <c r="B30" s="608" t="s">
        <v>0</v>
      </c>
      <c r="C30" s="610" t="s">
        <v>1</v>
      </c>
      <c r="D30" s="611"/>
      <c r="E30" s="611"/>
      <c r="F30" s="611"/>
      <c r="G30" s="611"/>
      <c r="J30" s="493"/>
      <c r="K30" s="493"/>
      <c r="L30" s="493"/>
      <c r="M30" s="493"/>
    </row>
    <row r="31" spans="1:13" ht="24" customHeight="1">
      <c r="A31" s="19"/>
      <c r="B31" s="609"/>
      <c r="C31" s="194">
        <f>$C$6</f>
        <v>45382</v>
      </c>
      <c r="D31" s="194">
        <f>$D$6</f>
        <v>45291</v>
      </c>
      <c r="E31" s="194">
        <f>$E$6</f>
        <v>45199</v>
      </c>
      <c r="F31" s="194">
        <f>$F$6</f>
        <v>45107</v>
      </c>
      <c r="G31" s="194">
        <f>$G$6</f>
        <v>45016</v>
      </c>
      <c r="J31" s="493"/>
      <c r="K31" s="493"/>
      <c r="L31" s="493"/>
      <c r="M31" s="493"/>
    </row>
    <row r="32" spans="1:13" ht="12.65" customHeight="1">
      <c r="A32" s="256"/>
      <c r="B32" s="40" t="s">
        <v>4</v>
      </c>
      <c r="C32" s="39">
        <v>285983.92809541686</v>
      </c>
      <c r="D32" s="137">
        <v>278939.51865020895</v>
      </c>
      <c r="E32" s="39">
        <v>270771.77263154706</v>
      </c>
      <c r="F32" s="137">
        <v>264568.107835904</v>
      </c>
      <c r="G32" s="39">
        <v>253206.59476115217</v>
      </c>
      <c r="J32" s="493"/>
      <c r="K32" s="493"/>
      <c r="L32" s="493"/>
      <c r="M32" s="493"/>
    </row>
    <row r="33" spans="1:13" ht="12.65" hidden="1" customHeight="1">
      <c r="A33" s="256"/>
      <c r="B33" s="489" t="s">
        <v>319</v>
      </c>
      <c r="C33" s="170">
        <v>285983.92809541686</v>
      </c>
      <c r="D33" s="476">
        <v>278939.51865020895</v>
      </c>
      <c r="E33" s="170">
        <v>270771.77263154706</v>
      </c>
      <c r="F33" s="476">
        <v>264568.107835904</v>
      </c>
      <c r="G33" s="170">
        <v>253206.59476115217</v>
      </c>
      <c r="J33" s="493"/>
      <c r="K33" s="493"/>
      <c r="L33" s="493"/>
      <c r="M33" s="493"/>
    </row>
    <row r="34" spans="1:13" ht="12.65" customHeight="1">
      <c r="A34" s="256"/>
      <c r="B34" s="52" t="s">
        <v>114</v>
      </c>
      <c r="C34" s="170">
        <v>239720.08454999301</v>
      </c>
      <c r="D34" s="476">
        <v>236419.074179107</v>
      </c>
      <c r="E34" s="170">
        <v>229066.316503946</v>
      </c>
      <c r="F34" s="476">
        <v>223744.00504096202</v>
      </c>
      <c r="G34" s="170">
        <v>213666.83272071599</v>
      </c>
      <c r="J34" s="493"/>
      <c r="K34" s="493"/>
      <c r="L34" s="493"/>
      <c r="M34" s="493"/>
    </row>
    <row r="35" spans="1:13" ht="12.65" customHeight="1">
      <c r="A35" s="256"/>
      <c r="B35" s="40" t="s">
        <v>64</v>
      </c>
      <c r="C35" s="170">
        <v>152668</v>
      </c>
      <c r="D35" s="476">
        <v>149852</v>
      </c>
      <c r="E35" s="170">
        <v>145491.86900976603</v>
      </c>
      <c r="F35" s="476">
        <v>141429.68108999098</v>
      </c>
      <c r="G35" s="170">
        <v>133887.61048695908</v>
      </c>
      <c r="J35" s="493"/>
      <c r="K35" s="493"/>
      <c r="L35" s="493"/>
      <c r="M35" s="493"/>
    </row>
    <row r="36" spans="1:13" ht="12.65" customHeight="1">
      <c r="A36" s="256"/>
      <c r="B36" s="100" t="s">
        <v>65</v>
      </c>
      <c r="C36" s="474">
        <v>0.533834194867983</v>
      </c>
      <c r="D36" s="477">
        <v>0.53722040077051569</v>
      </c>
      <c r="E36" s="474">
        <v>0.53732288116953841</v>
      </c>
      <c r="F36" s="477">
        <v>0.53456813917160217</v>
      </c>
      <c r="G36" s="474">
        <v>0.52876825982061892</v>
      </c>
      <c r="J36" s="562"/>
      <c r="K36" s="562"/>
      <c r="L36" s="562"/>
      <c r="M36" s="562"/>
    </row>
    <row r="37" spans="1:13" ht="12.65" customHeight="1">
      <c r="A37" s="256"/>
      <c r="B37" s="248" t="s">
        <v>15</v>
      </c>
      <c r="C37" s="170">
        <v>65419.908877919879</v>
      </c>
      <c r="D37" s="476">
        <v>64441.22199928599</v>
      </c>
      <c r="E37" s="170">
        <v>64395.91606797406</v>
      </c>
      <c r="F37" s="476">
        <v>62872.929019197967</v>
      </c>
      <c r="G37" s="170">
        <v>57769.867885280066</v>
      </c>
      <c r="J37" s="493"/>
      <c r="K37" s="493"/>
      <c r="L37" s="493"/>
      <c r="M37" s="493"/>
    </row>
    <row r="38" spans="1:13" ht="12.65" customHeight="1">
      <c r="A38" s="256"/>
      <c r="B38" s="51" t="s">
        <v>113</v>
      </c>
      <c r="C38" s="141">
        <v>35259.824613848912</v>
      </c>
      <c r="D38" s="362">
        <v>40066.552984950991</v>
      </c>
      <c r="E38" s="141">
        <v>38666.163438109055</v>
      </c>
      <c r="F38" s="362">
        <v>32941.28718228497</v>
      </c>
      <c r="G38" s="141">
        <v>31096.988758345065</v>
      </c>
      <c r="J38" s="493"/>
      <c r="K38" s="493"/>
      <c r="L38" s="493"/>
      <c r="M38" s="493"/>
    </row>
    <row r="39" spans="1:13" ht="12.65" hidden="1" customHeight="1">
      <c r="A39" s="256"/>
      <c r="B39" s="358" t="s">
        <v>31</v>
      </c>
      <c r="C39" s="141">
        <v>8906.9864189570053</v>
      </c>
      <c r="D39" s="362">
        <v>9443.3241092269982</v>
      </c>
      <c r="E39" s="141">
        <v>8230.5770025759994</v>
      </c>
      <c r="F39" s="362">
        <v>7826.7474789470007</v>
      </c>
      <c r="G39" s="141">
        <v>7399.6868160279992</v>
      </c>
      <c r="J39" s="493"/>
      <c r="K39" s="493"/>
      <c r="L39" s="493"/>
      <c r="M39" s="493"/>
    </row>
    <row r="40" spans="1:13" ht="12.65" customHeight="1">
      <c r="A40" s="256"/>
      <c r="B40" s="360" t="s">
        <v>248</v>
      </c>
      <c r="C40" s="140">
        <v>26352.838194891905</v>
      </c>
      <c r="D40" s="363">
        <v>30623.228875723995</v>
      </c>
      <c r="E40" s="140">
        <v>30435.586435533056</v>
      </c>
      <c r="F40" s="363">
        <v>25114.53970333797</v>
      </c>
      <c r="G40" s="140">
        <v>23697.301942317066</v>
      </c>
      <c r="J40" s="493"/>
      <c r="K40" s="493"/>
      <c r="L40" s="493"/>
      <c r="M40" s="493"/>
    </row>
    <row r="41" spans="1:13" ht="12.65" customHeight="1">
      <c r="A41" s="256"/>
      <c r="B41" s="359" t="s">
        <v>246</v>
      </c>
      <c r="C41" s="141">
        <v>2358.9479126909996</v>
      </c>
      <c r="D41" s="362">
        <v>2367.6565578800005</v>
      </c>
      <c r="E41" s="141">
        <v>2378.3538150019999</v>
      </c>
      <c r="F41" s="362">
        <v>2464.696498842</v>
      </c>
      <c r="G41" s="141">
        <v>2337.916926107001</v>
      </c>
      <c r="J41" s="493"/>
      <c r="K41" s="493"/>
      <c r="L41" s="493"/>
      <c r="M41" s="493"/>
    </row>
    <row r="42" spans="1:13" ht="12.65" customHeight="1">
      <c r="A42" s="256"/>
      <c r="B42" s="361" t="s">
        <v>247</v>
      </c>
      <c r="C42" s="475">
        <v>23993.890282200908</v>
      </c>
      <c r="D42" s="478">
        <v>28255.572317843995</v>
      </c>
      <c r="E42" s="475">
        <v>28057.232620531056</v>
      </c>
      <c r="F42" s="478">
        <v>22649.84320449597</v>
      </c>
      <c r="G42" s="475">
        <v>21359.385016210064</v>
      </c>
      <c r="J42" s="493"/>
      <c r="K42" s="493"/>
      <c r="L42" s="493"/>
      <c r="M42" s="493"/>
    </row>
    <row r="43" spans="1:13" ht="12.65" customHeight="1">
      <c r="A43" s="256"/>
      <c r="B43" s="78" t="s">
        <v>60</v>
      </c>
      <c r="C43" s="91">
        <v>84971.038859649707</v>
      </c>
      <c r="D43" s="473">
        <v>77594.161303571236</v>
      </c>
      <c r="E43" s="141">
        <v>77872.811555848151</v>
      </c>
      <c r="F43" s="362">
        <v>93354.75537374313</v>
      </c>
      <c r="G43" s="141">
        <v>90417.454878485645</v>
      </c>
      <c r="J43" s="493"/>
      <c r="K43" s="493"/>
      <c r="L43" s="493"/>
      <c r="M43" s="493"/>
    </row>
    <row r="44" spans="1:13" ht="12.65" customHeight="1">
      <c r="A44" s="256"/>
      <c r="B44" s="78" t="s">
        <v>61</v>
      </c>
      <c r="C44" s="89">
        <v>67696.961140350293</v>
      </c>
      <c r="D44" s="236">
        <v>72257.838696428764</v>
      </c>
      <c r="E44" s="89">
        <v>67619.057453917878</v>
      </c>
      <c r="F44" s="236">
        <v>48074.925716247846</v>
      </c>
      <c r="G44" s="89">
        <v>43470.155608473433</v>
      </c>
      <c r="J44" s="493"/>
      <c r="K44" s="493"/>
      <c r="L44" s="493"/>
      <c r="M44" s="493"/>
    </row>
    <row r="45" spans="1:13" ht="12.65" customHeight="1">
      <c r="A45" s="256"/>
      <c r="B45" s="78" t="s">
        <v>329</v>
      </c>
      <c r="C45" s="554">
        <v>9.5023178503796379E-2</v>
      </c>
      <c r="D45" s="555">
        <v>9.4358459255362709E-2</v>
      </c>
      <c r="E45" s="554">
        <v>9.4019285782570197E-2</v>
      </c>
      <c r="F45" s="555">
        <v>9.1446436166234615E-2</v>
      </c>
      <c r="G45" s="554">
        <v>8.4918014057540056E-2</v>
      </c>
      <c r="J45" s="562"/>
      <c r="K45" s="562"/>
      <c r="L45" s="562"/>
      <c r="M45" s="562"/>
    </row>
    <row r="46" spans="1:13" ht="12.65" customHeight="1">
      <c r="A46" s="256"/>
      <c r="B46" s="90" t="s">
        <v>69</v>
      </c>
      <c r="C46" s="92">
        <v>4463217.7743860269</v>
      </c>
      <c r="D46" s="237">
        <v>4392397.7025636705</v>
      </c>
      <c r="E46" s="92">
        <v>4328778.1447705291</v>
      </c>
      <c r="F46" s="237">
        <v>4272793.6774978451</v>
      </c>
      <c r="G46" s="92">
        <v>4212347.7407961944</v>
      </c>
      <c r="J46" s="493"/>
      <c r="K46" s="493"/>
      <c r="L46" s="493"/>
      <c r="M46" s="493"/>
    </row>
    <row r="47" spans="1:13" customFormat="1" ht="22.5" customHeight="1">
      <c r="B47" s="606"/>
      <c r="C47" s="606"/>
      <c r="D47" s="606"/>
      <c r="E47" s="606"/>
      <c r="F47" s="606"/>
      <c r="G47" s="606"/>
      <c r="J47" s="493"/>
      <c r="K47" s="493"/>
      <c r="L47" s="493"/>
      <c r="M47" s="493"/>
    </row>
    <row r="48" spans="1:13" customFormat="1" ht="12.5">
      <c r="B48" s="490"/>
      <c r="C48" s="490"/>
      <c r="D48" s="490"/>
      <c r="E48" s="490"/>
      <c r="F48" s="490"/>
      <c r="G48" s="490"/>
      <c r="J48" s="493"/>
      <c r="K48" s="493"/>
      <c r="L48" s="493"/>
      <c r="M48" s="493"/>
    </row>
    <row r="49" spans="1:13" ht="12" customHeight="1">
      <c r="A49" s="247" t="s">
        <v>107</v>
      </c>
      <c r="B49" s="1" t="s">
        <v>145</v>
      </c>
      <c r="C49" s="1"/>
      <c r="D49" s="1"/>
      <c r="E49" s="1"/>
      <c r="F49" s="1"/>
      <c r="G49" s="1"/>
      <c r="J49" s="493"/>
      <c r="K49" s="493"/>
      <c r="L49" s="493"/>
      <c r="M49" s="493"/>
    </row>
    <row r="50" spans="1:13" ht="12.65" customHeight="1">
      <c r="A50" s="19"/>
      <c r="B50" s="1"/>
      <c r="C50" s="1"/>
      <c r="D50" s="1"/>
      <c r="E50" s="1"/>
      <c r="F50" s="1"/>
      <c r="G50" s="3" t="str">
        <f>'Trends file-1'!$G$6</f>
        <v>Amount in Rs Mn, except ratios</v>
      </c>
      <c r="J50" s="493"/>
      <c r="K50" s="493"/>
      <c r="L50" s="493"/>
      <c r="M50" s="493"/>
    </row>
    <row r="51" spans="1:13" ht="12.65" customHeight="1">
      <c r="A51" s="19"/>
      <c r="B51" s="608" t="s">
        <v>0</v>
      </c>
      <c r="C51" s="610" t="s">
        <v>1</v>
      </c>
      <c r="D51" s="611"/>
      <c r="E51" s="611"/>
      <c r="F51" s="611"/>
      <c r="G51" s="611"/>
      <c r="J51" s="493"/>
      <c r="K51" s="493"/>
      <c r="L51" s="493"/>
      <c r="M51" s="493"/>
    </row>
    <row r="52" spans="1:13" ht="24" customHeight="1">
      <c r="A52" s="19"/>
      <c r="B52" s="609"/>
      <c r="C52" s="194">
        <f>$C$6</f>
        <v>45382</v>
      </c>
      <c r="D52" s="194">
        <f>$D$6</f>
        <v>45291</v>
      </c>
      <c r="E52" s="194">
        <f>$E$6</f>
        <v>45199</v>
      </c>
      <c r="F52" s="194">
        <f>$F$6</f>
        <v>45107</v>
      </c>
      <c r="G52" s="194">
        <f>$G$6</f>
        <v>45016</v>
      </c>
      <c r="J52" s="493"/>
      <c r="K52" s="493"/>
      <c r="L52" s="493"/>
      <c r="M52" s="493"/>
    </row>
    <row r="53" spans="1:13" ht="12.65" customHeight="1">
      <c r="A53" s="256"/>
      <c r="B53" s="40" t="s">
        <v>4</v>
      </c>
      <c r="C53" s="39">
        <v>285127.95746006875</v>
      </c>
      <c r="D53" s="137">
        <v>278106.91010372434</v>
      </c>
      <c r="E53" s="39">
        <v>269946.91358083882</v>
      </c>
      <c r="F53" s="137">
        <v>263746.87686403503</v>
      </c>
      <c r="G53" s="39">
        <v>252502.93868705037</v>
      </c>
      <c r="J53" s="493"/>
      <c r="K53" s="493"/>
      <c r="L53" s="493"/>
      <c r="M53" s="493"/>
    </row>
    <row r="54" spans="1:13" ht="12.65" hidden="1" customHeight="1">
      <c r="A54" s="256"/>
      <c r="B54" s="489" t="s">
        <v>319</v>
      </c>
      <c r="C54" s="38">
        <v>285127.95746006875</v>
      </c>
      <c r="D54" s="136">
        <v>278106.91010372434</v>
      </c>
      <c r="E54" s="38">
        <v>269946.91358083882</v>
      </c>
      <c r="F54" s="136">
        <v>263746.87686403503</v>
      </c>
      <c r="G54" s="38">
        <v>252502.93868705037</v>
      </c>
      <c r="J54" s="493"/>
      <c r="K54" s="493"/>
      <c r="L54" s="493"/>
      <c r="M54" s="493"/>
    </row>
    <row r="55" spans="1:13" ht="12.65" customHeight="1">
      <c r="A55" s="256"/>
      <c r="B55" s="52" t="s">
        <v>114</v>
      </c>
      <c r="C55" s="38">
        <v>239065.52945844602</v>
      </c>
      <c r="D55" s="136">
        <v>235765.606470528</v>
      </c>
      <c r="E55" s="38">
        <v>228432.88320709</v>
      </c>
      <c r="F55" s="136">
        <v>223100.50696018699</v>
      </c>
      <c r="G55" s="38">
        <v>213120.06300784598</v>
      </c>
      <c r="J55" s="493"/>
      <c r="K55" s="493"/>
      <c r="L55" s="493"/>
      <c r="M55" s="493"/>
    </row>
    <row r="56" spans="1:13" ht="12.65" customHeight="1">
      <c r="A56" s="256"/>
      <c r="B56" s="40" t="s">
        <v>64</v>
      </c>
      <c r="C56" s="38">
        <v>152933.55124278271</v>
      </c>
      <c r="D56" s="136">
        <v>150003.34665031539</v>
      </c>
      <c r="E56" s="38">
        <v>145611.71348259479</v>
      </c>
      <c r="F56" s="136">
        <v>141542.09288044705</v>
      </c>
      <c r="G56" s="38">
        <v>134026.00227599419</v>
      </c>
      <c r="J56" s="493"/>
      <c r="K56" s="493"/>
      <c r="L56" s="493"/>
      <c r="M56" s="493"/>
    </row>
    <row r="57" spans="1:13" ht="12.65" customHeight="1">
      <c r="A57" s="256"/>
      <c r="B57" s="100" t="s">
        <v>65</v>
      </c>
      <c r="C57" s="101">
        <v>0.5363681366258185</v>
      </c>
      <c r="D57" s="235">
        <v>0.53937295766714066</v>
      </c>
      <c r="E57" s="101">
        <v>0.53940869910701761</v>
      </c>
      <c r="F57" s="235">
        <v>0.5366588395790326</v>
      </c>
      <c r="G57" s="101">
        <v>0.53078987109177644</v>
      </c>
      <c r="J57" s="562"/>
      <c r="K57" s="562"/>
      <c r="L57" s="562"/>
      <c r="M57" s="562"/>
    </row>
    <row r="58" spans="1:13" ht="12.65" customHeight="1">
      <c r="A58" s="256"/>
      <c r="B58" s="248" t="s">
        <v>15</v>
      </c>
      <c r="C58" s="38">
        <v>66041.538377429693</v>
      </c>
      <c r="D58" s="136">
        <v>65086.974002560382</v>
      </c>
      <c r="E58" s="38">
        <v>64903.851497125783</v>
      </c>
      <c r="F58" s="136">
        <v>63355.965076906039</v>
      </c>
      <c r="G58" s="38">
        <v>58255.041220036233</v>
      </c>
      <c r="J58" s="493"/>
      <c r="K58" s="493"/>
      <c r="L58" s="493"/>
      <c r="M58" s="493"/>
    </row>
    <row r="59" spans="1:13" ht="12.65" customHeight="1">
      <c r="A59" s="256"/>
      <c r="B59" s="51" t="s">
        <v>113</v>
      </c>
      <c r="C59" s="141">
        <v>35882.338870477688</v>
      </c>
      <c r="D59" s="155">
        <v>40831.247325483375</v>
      </c>
      <c r="E59" s="141">
        <v>39389.765135120782</v>
      </c>
      <c r="F59" s="155">
        <v>34439.04450004104</v>
      </c>
      <c r="G59" s="141">
        <v>31809.538329583218</v>
      </c>
      <c r="J59" s="493"/>
      <c r="K59" s="493"/>
      <c r="L59" s="493"/>
      <c r="M59" s="493"/>
    </row>
    <row r="60" spans="1:13" ht="12.65" hidden="1" customHeight="1">
      <c r="A60" s="256"/>
      <c r="B60" s="358" t="s">
        <v>31</v>
      </c>
      <c r="C60" s="141">
        <v>8906.9864189570053</v>
      </c>
      <c r="D60" s="155">
        <v>9443.3241092269982</v>
      </c>
      <c r="E60" s="141">
        <v>8230.5770025759994</v>
      </c>
      <c r="F60" s="155">
        <v>7826.7474789470007</v>
      </c>
      <c r="G60" s="141">
        <v>7399.6868160279992</v>
      </c>
      <c r="J60" s="493"/>
      <c r="K60" s="493"/>
      <c r="L60" s="493"/>
      <c r="M60" s="493"/>
    </row>
    <row r="61" spans="1:13" ht="12.65" customHeight="1">
      <c r="A61" s="256"/>
      <c r="B61" s="360" t="s">
        <v>248</v>
      </c>
      <c r="C61" s="140">
        <v>26975.352451520681</v>
      </c>
      <c r="D61" s="223">
        <v>31387.923216256379</v>
      </c>
      <c r="E61" s="140">
        <v>31159.188132544783</v>
      </c>
      <c r="F61" s="223">
        <v>26612.29702109404</v>
      </c>
      <c r="G61" s="140">
        <v>24409.851513555219</v>
      </c>
      <c r="J61" s="493"/>
      <c r="K61" s="493"/>
      <c r="L61" s="493"/>
      <c r="M61" s="493"/>
    </row>
    <row r="62" spans="1:13" ht="12.65" customHeight="1">
      <c r="A62" s="256"/>
      <c r="B62" s="359" t="s">
        <v>246</v>
      </c>
      <c r="C62" s="141">
        <v>2358.9479126909996</v>
      </c>
      <c r="D62" s="155">
        <v>2367.6565578800005</v>
      </c>
      <c r="E62" s="141">
        <v>2378.3538150019999</v>
      </c>
      <c r="F62" s="155">
        <v>2464.696498842</v>
      </c>
      <c r="G62" s="141">
        <v>2337.916926107001</v>
      </c>
      <c r="J62" s="493"/>
      <c r="K62" s="493"/>
      <c r="L62" s="493"/>
      <c r="M62" s="493"/>
    </row>
    <row r="63" spans="1:13" ht="12.65" customHeight="1">
      <c r="A63" s="256"/>
      <c r="B63" s="361" t="s">
        <v>247</v>
      </c>
      <c r="C63" s="364">
        <v>24616.404538829684</v>
      </c>
      <c r="D63" s="365">
        <v>29020.266658376378</v>
      </c>
      <c r="E63" s="364">
        <v>28780.834317542784</v>
      </c>
      <c r="F63" s="365">
        <v>24147.60052225204</v>
      </c>
      <c r="G63" s="364">
        <v>22071.934587448217</v>
      </c>
      <c r="J63" s="493"/>
      <c r="K63" s="493"/>
      <c r="L63" s="493"/>
      <c r="M63" s="493"/>
    </row>
    <row r="64" spans="1:13" ht="12.65" customHeight="1">
      <c r="A64" s="256"/>
      <c r="B64" s="78" t="s">
        <v>60</v>
      </c>
      <c r="C64" s="91">
        <v>84912.427882464719</v>
      </c>
      <c r="D64" s="134">
        <v>77562.560021841229</v>
      </c>
      <c r="E64" s="91">
        <v>77783.166730380151</v>
      </c>
      <c r="F64" s="134">
        <v>93267.494140641124</v>
      </c>
      <c r="G64" s="91">
        <v>89894.075172668643</v>
      </c>
      <c r="J64" s="493"/>
      <c r="K64" s="493"/>
      <c r="L64" s="493"/>
      <c r="M64" s="493"/>
    </row>
    <row r="65" spans="1:13" ht="12.65" customHeight="1">
      <c r="A65" s="256"/>
      <c r="B65" s="78" t="s">
        <v>61</v>
      </c>
      <c r="C65" s="89">
        <v>68021.123360317986</v>
      </c>
      <c r="D65" s="236">
        <v>72440.786628474161</v>
      </c>
      <c r="E65" s="89">
        <v>67828.546752214635</v>
      </c>
      <c r="F65" s="236">
        <v>48274.598739805922</v>
      </c>
      <c r="G65" s="89">
        <v>44131.92710332555</v>
      </c>
      <c r="J65" s="493"/>
      <c r="K65" s="493"/>
      <c r="L65" s="493"/>
      <c r="M65" s="493"/>
    </row>
    <row r="66" spans="1:13" ht="12.65" customHeight="1">
      <c r="A66" s="256"/>
      <c r="B66" s="90" t="s">
        <v>69</v>
      </c>
      <c r="C66" s="92">
        <v>4423289.8356513958</v>
      </c>
      <c r="D66" s="237">
        <v>4354231.9204780487</v>
      </c>
      <c r="E66" s="92">
        <v>4291087.0541069666</v>
      </c>
      <c r="F66" s="237">
        <v>4234790.0230919346</v>
      </c>
      <c r="G66" s="92">
        <v>4174344.7990703089</v>
      </c>
      <c r="J66" s="493"/>
      <c r="K66" s="493"/>
      <c r="L66" s="493"/>
      <c r="M66" s="493"/>
    </row>
    <row r="67" spans="1:13" customFormat="1" ht="21.75" customHeight="1">
      <c r="B67" s="607"/>
      <c r="C67" s="607"/>
      <c r="D67" s="607"/>
      <c r="E67" s="607"/>
      <c r="F67" s="607"/>
      <c r="G67" s="607"/>
      <c r="J67" s="493"/>
      <c r="K67" s="493"/>
      <c r="L67" s="493"/>
      <c r="M67" s="493"/>
    </row>
    <row r="68" spans="1:13" ht="12.65" customHeight="1">
      <c r="A68" s="20"/>
      <c r="B68" s="99" t="s">
        <v>71</v>
      </c>
      <c r="C68" s="1"/>
      <c r="D68" s="1"/>
      <c r="E68" s="1"/>
      <c r="F68" s="1"/>
      <c r="G68" s="1"/>
      <c r="J68" s="493"/>
      <c r="K68" s="493"/>
      <c r="L68" s="493"/>
      <c r="M68" s="493"/>
    </row>
    <row r="69" spans="1:13" customFormat="1" ht="12.65" customHeight="1">
      <c r="J69" s="493"/>
      <c r="K69" s="493"/>
      <c r="L69" s="493"/>
      <c r="M69" s="493"/>
    </row>
    <row r="70" spans="1:13" ht="12.65" customHeight="1">
      <c r="A70" s="19" t="s">
        <v>117</v>
      </c>
      <c r="B70" s="1" t="s">
        <v>340</v>
      </c>
      <c r="C70" s="1"/>
      <c r="D70" s="1"/>
      <c r="E70" s="1"/>
      <c r="F70" s="1"/>
      <c r="G70" s="1"/>
      <c r="J70" s="493"/>
      <c r="K70" s="493"/>
      <c r="L70" s="493"/>
      <c r="M70" s="493"/>
    </row>
    <row r="71" spans="1:13" ht="12.65" customHeight="1">
      <c r="A71" s="20"/>
      <c r="G71" s="3" t="str">
        <f>'Trends file-1'!$G$6</f>
        <v>Amount in Rs Mn, except ratios</v>
      </c>
      <c r="H71" s="30"/>
      <c r="I71" s="30"/>
      <c r="J71" s="493"/>
      <c r="K71" s="493"/>
      <c r="L71" s="493"/>
      <c r="M71" s="493"/>
    </row>
    <row r="72" spans="1:13" ht="12.75" customHeight="1">
      <c r="A72" s="20"/>
      <c r="B72" s="608" t="s">
        <v>0</v>
      </c>
      <c r="C72" s="610" t="s">
        <v>1</v>
      </c>
      <c r="D72" s="611"/>
      <c r="E72" s="611"/>
      <c r="F72" s="611"/>
      <c r="G72" s="611"/>
      <c r="H72" s="309"/>
      <c r="I72" s="309"/>
      <c r="J72" s="493"/>
      <c r="K72" s="493"/>
      <c r="L72" s="493"/>
      <c r="M72" s="493"/>
    </row>
    <row r="73" spans="1:13" ht="25" customHeight="1">
      <c r="A73" s="20"/>
      <c r="B73" s="609"/>
      <c r="C73" s="194">
        <f>$C$6</f>
        <v>45382</v>
      </c>
      <c r="D73" s="194">
        <f>$D$6</f>
        <v>45291</v>
      </c>
      <c r="E73" s="194">
        <f>$E$6</f>
        <v>45199</v>
      </c>
      <c r="F73" s="194">
        <f>$F$6</f>
        <v>45107</v>
      </c>
      <c r="G73" s="194">
        <f>$G$6</f>
        <v>45016</v>
      </c>
      <c r="H73" s="8"/>
      <c r="I73" s="8"/>
      <c r="J73" s="495"/>
      <c r="K73" s="495"/>
      <c r="L73" s="495"/>
      <c r="M73" s="493"/>
    </row>
    <row r="74" spans="1:13" ht="12.65" customHeight="1">
      <c r="A74" s="257"/>
      <c r="B74" s="2" t="s">
        <v>4</v>
      </c>
      <c r="C74" s="39">
        <v>220656.78353400007</v>
      </c>
      <c r="D74" s="137">
        <v>216385.55117799997</v>
      </c>
      <c r="E74" s="39">
        <v>209520.93762199997</v>
      </c>
      <c r="F74" s="137">
        <v>203924.44172899998</v>
      </c>
      <c r="G74" s="39">
        <v>195492.58361471014</v>
      </c>
      <c r="H74" s="5"/>
      <c r="I74" s="85"/>
      <c r="J74" s="493"/>
      <c r="K74" s="493"/>
      <c r="L74" s="493"/>
      <c r="M74" s="493"/>
    </row>
    <row r="75" spans="1:13" ht="12.65" hidden="1" customHeight="1">
      <c r="A75" s="257"/>
      <c r="B75" s="489" t="s">
        <v>319</v>
      </c>
      <c r="C75" s="38">
        <v>220656.78353400007</v>
      </c>
      <c r="D75" s="136">
        <v>216385.55117799997</v>
      </c>
      <c r="E75" s="38">
        <v>209520.93762199997</v>
      </c>
      <c r="F75" s="136">
        <v>203924.44172899998</v>
      </c>
      <c r="G75" s="38">
        <v>195492.58361471014</v>
      </c>
      <c r="H75" s="5"/>
      <c r="I75" s="85"/>
      <c r="J75" s="493"/>
      <c r="K75" s="493"/>
      <c r="L75" s="493"/>
      <c r="M75" s="493"/>
    </row>
    <row r="76" spans="1:13" ht="12.65" customHeight="1">
      <c r="A76" s="257"/>
      <c r="B76" s="2" t="s">
        <v>64</v>
      </c>
      <c r="C76" s="38">
        <v>121607.10500399992</v>
      </c>
      <c r="D76" s="136">
        <v>119239.74851200011</v>
      </c>
      <c r="E76" s="38">
        <v>115039.43971699997</v>
      </c>
      <c r="F76" s="136">
        <v>111664.93428699998</v>
      </c>
      <c r="G76" s="38">
        <v>105226.97681459524</v>
      </c>
      <c r="H76" s="5"/>
      <c r="I76" s="85"/>
      <c r="J76" s="493"/>
      <c r="K76" s="493"/>
      <c r="L76" s="493"/>
      <c r="M76" s="493"/>
    </row>
    <row r="77" spans="1:13" s="1" customFormat="1" ht="10.5">
      <c r="A77" s="257"/>
      <c r="B77" s="100" t="s">
        <v>65</v>
      </c>
      <c r="C77" s="101">
        <v>0.55111428280772523</v>
      </c>
      <c r="D77" s="235">
        <v>0.55105226695063769</v>
      </c>
      <c r="E77" s="101">
        <v>0.54905939722618291</v>
      </c>
      <c r="F77" s="235">
        <v>0.54757994353317463</v>
      </c>
      <c r="G77" s="101">
        <v>0.53826582507080478</v>
      </c>
      <c r="H77" s="9"/>
      <c r="I77" s="85"/>
      <c r="J77" s="562"/>
      <c r="K77" s="562"/>
      <c r="L77" s="562"/>
      <c r="M77" s="562"/>
    </row>
    <row r="78" spans="1:13" ht="12.65" customHeight="1">
      <c r="A78" s="257"/>
      <c r="B78" s="252" t="s">
        <v>15</v>
      </c>
      <c r="C78" s="38">
        <v>48287.15095599991</v>
      </c>
      <c r="D78" s="136">
        <v>47945.011234000092</v>
      </c>
      <c r="E78" s="38">
        <v>46777.167343999972</v>
      </c>
      <c r="F78" s="136">
        <v>45190.092625999983</v>
      </c>
      <c r="G78" s="38">
        <v>40812.566408343984</v>
      </c>
      <c r="H78" s="5"/>
      <c r="I78" s="85"/>
      <c r="J78" s="493"/>
      <c r="K78" s="493"/>
      <c r="L78" s="493"/>
      <c r="M78" s="493"/>
    </row>
    <row r="79" spans="1:13" s="1" customFormat="1" ht="10.5">
      <c r="A79" s="257"/>
      <c r="B79" s="78" t="s">
        <v>60</v>
      </c>
      <c r="C79" s="91">
        <v>60102.239916877508</v>
      </c>
      <c r="D79" s="134">
        <v>57479.019008993986</v>
      </c>
      <c r="E79" s="91">
        <v>56856.13662305475</v>
      </c>
      <c r="F79" s="134">
        <v>78289.521208909544</v>
      </c>
      <c r="G79" s="91">
        <v>66470.989126067885</v>
      </c>
      <c r="H79" s="9"/>
      <c r="I79" s="85"/>
      <c r="J79" s="493"/>
      <c r="K79" s="493"/>
      <c r="L79" s="493"/>
      <c r="M79" s="493"/>
    </row>
    <row r="80" spans="1:13" s="1" customFormat="1" ht="10.5">
      <c r="A80" s="257"/>
      <c r="B80" s="78" t="s">
        <v>61</v>
      </c>
      <c r="C80" s="89">
        <v>61504.865087122416</v>
      </c>
      <c r="D80" s="236">
        <v>61760.729503006121</v>
      </c>
      <c r="E80" s="89">
        <v>58183.303093945222</v>
      </c>
      <c r="F80" s="236">
        <v>33375.413078090438</v>
      </c>
      <c r="G80" s="89">
        <v>38755.987688527355</v>
      </c>
      <c r="H80" s="9"/>
      <c r="I80" s="85"/>
      <c r="J80" s="493"/>
      <c r="K80" s="493"/>
      <c r="L80" s="493"/>
      <c r="M80" s="493"/>
    </row>
    <row r="81" spans="1:13" s="1" customFormat="1" ht="10.5">
      <c r="A81" s="257"/>
      <c r="B81" s="90" t="s">
        <v>69</v>
      </c>
      <c r="C81" s="92">
        <v>3519054.4016859997</v>
      </c>
      <c r="D81" s="237">
        <v>3481445.151108</v>
      </c>
      <c r="E81" s="92">
        <v>3440834.3471670002</v>
      </c>
      <c r="F81" s="237">
        <v>3402059.8620820004</v>
      </c>
      <c r="G81" s="92">
        <v>3359361.2637930005</v>
      </c>
      <c r="H81" s="9"/>
      <c r="I81" s="85"/>
      <c r="J81" s="493"/>
      <c r="K81" s="493"/>
      <c r="L81" s="493"/>
      <c r="M81" s="493"/>
    </row>
    <row r="82" spans="1:13" s="40" customFormat="1" ht="20.25" customHeight="1">
      <c r="A82" s="357"/>
      <c r="B82" s="583"/>
      <c r="C82" s="583"/>
      <c r="D82" s="583"/>
      <c r="E82" s="583"/>
      <c r="F82" s="583"/>
      <c r="G82" s="583"/>
      <c r="J82" s="493"/>
      <c r="K82" s="493"/>
      <c r="L82" s="493"/>
      <c r="M82" s="493"/>
    </row>
    <row r="83" spans="1:13">
      <c r="A83" s="20"/>
      <c r="B83" s="31"/>
      <c r="C83" s="31"/>
      <c r="D83" s="31"/>
      <c r="E83" s="31"/>
      <c r="F83" s="31"/>
      <c r="J83" s="493"/>
      <c r="K83" s="493"/>
      <c r="L83" s="493"/>
      <c r="M83" s="493"/>
    </row>
    <row r="84" spans="1:13" ht="12.65" customHeight="1">
      <c r="A84" s="19" t="s">
        <v>118</v>
      </c>
      <c r="B84" s="1" t="s">
        <v>341</v>
      </c>
      <c r="C84" s="1"/>
      <c r="D84" s="1"/>
      <c r="E84" s="1"/>
      <c r="F84" s="1"/>
      <c r="G84" s="1"/>
      <c r="J84" s="493"/>
      <c r="K84" s="493"/>
      <c r="L84" s="493"/>
      <c r="M84" s="493"/>
    </row>
    <row r="85" spans="1:13" ht="12.65" customHeight="1">
      <c r="A85" s="20"/>
      <c r="G85" s="3" t="str">
        <f>'Trends file-1'!$G$6</f>
        <v>Amount in Rs Mn, except ratios</v>
      </c>
      <c r="J85" s="493"/>
      <c r="K85" s="493"/>
      <c r="L85" s="493"/>
      <c r="M85" s="493"/>
    </row>
    <row r="86" spans="1:13" ht="12.75" customHeight="1">
      <c r="A86" s="20"/>
      <c r="B86" s="608" t="s">
        <v>0</v>
      </c>
      <c r="C86" s="610" t="s">
        <v>1</v>
      </c>
      <c r="D86" s="611"/>
      <c r="E86" s="611"/>
      <c r="F86" s="611"/>
      <c r="G86" s="611"/>
      <c r="H86" s="309"/>
      <c r="I86" s="309"/>
      <c r="J86" s="493"/>
      <c r="K86" s="493"/>
      <c r="L86" s="493"/>
      <c r="M86" s="493"/>
    </row>
    <row r="87" spans="1:13" ht="25" customHeight="1">
      <c r="A87" s="20"/>
      <c r="B87" s="609"/>
      <c r="C87" s="194">
        <f>$C$6</f>
        <v>45382</v>
      </c>
      <c r="D87" s="194">
        <f>$D$6</f>
        <v>45291</v>
      </c>
      <c r="E87" s="194">
        <f>$E$6</f>
        <v>45199</v>
      </c>
      <c r="F87" s="194">
        <f>$F$6</f>
        <v>45107</v>
      </c>
      <c r="G87" s="194">
        <f>$G$6</f>
        <v>45016</v>
      </c>
      <c r="H87" s="8"/>
      <c r="I87" s="8"/>
      <c r="J87" s="563"/>
      <c r="K87" s="563"/>
      <c r="L87" s="563"/>
      <c r="M87" s="563"/>
    </row>
    <row r="88" spans="1:13" ht="12.65" customHeight="1">
      <c r="A88" s="257"/>
      <c r="B88" s="2" t="s">
        <v>4</v>
      </c>
      <c r="C88" s="39">
        <v>13155.006759000004</v>
      </c>
      <c r="D88" s="137">
        <v>12718.116070999999</v>
      </c>
      <c r="E88" s="39">
        <v>12207.437658000001</v>
      </c>
      <c r="F88" s="137">
        <v>11620.918957</v>
      </c>
      <c r="G88" s="39">
        <v>10965.960542999997</v>
      </c>
      <c r="H88" s="5"/>
      <c r="I88" s="85"/>
      <c r="J88" s="493"/>
      <c r="K88" s="493"/>
      <c r="L88" s="493"/>
      <c r="M88" s="493"/>
    </row>
    <row r="89" spans="1:13" ht="12.65" customHeight="1">
      <c r="A89" s="257"/>
      <c r="B89" s="2" t="s">
        <v>64</v>
      </c>
      <c r="C89" s="38">
        <v>6565.5190680000014</v>
      </c>
      <c r="D89" s="136">
        <v>6383.5626940000038</v>
      </c>
      <c r="E89" s="38">
        <v>6073.4301899999991</v>
      </c>
      <c r="F89" s="136">
        <v>5860.4299759999994</v>
      </c>
      <c r="G89" s="38">
        <v>5526.1887403925384</v>
      </c>
      <c r="H89" s="5"/>
      <c r="I89" s="85"/>
      <c r="J89" s="493"/>
      <c r="K89" s="493"/>
      <c r="L89" s="493"/>
      <c r="M89" s="493"/>
    </row>
    <row r="90" spans="1:13" ht="12.65" customHeight="1">
      <c r="A90" s="257"/>
      <c r="B90" s="100" t="s">
        <v>65</v>
      </c>
      <c r="C90" s="101">
        <v>0.49908899237229193</v>
      </c>
      <c r="D90" s="235">
        <v>0.50192675222990613</v>
      </c>
      <c r="E90" s="101">
        <v>0.49751883729832919</v>
      </c>
      <c r="F90" s="235">
        <v>0.50430004698293673</v>
      </c>
      <c r="G90" s="101">
        <v>0.50394023567047408</v>
      </c>
      <c r="H90" s="5"/>
      <c r="I90" s="85"/>
      <c r="J90" s="562"/>
      <c r="K90" s="562"/>
      <c r="L90" s="562"/>
      <c r="M90" s="562"/>
    </row>
    <row r="91" spans="1:13" s="1" customFormat="1" ht="10.5">
      <c r="A91" s="257"/>
      <c r="B91" s="252" t="s">
        <v>15</v>
      </c>
      <c r="C91" s="38">
        <v>3261.4039090000015</v>
      </c>
      <c r="D91" s="136">
        <v>3008.8914510000041</v>
      </c>
      <c r="E91" s="38">
        <v>2895.4156509999993</v>
      </c>
      <c r="F91" s="136">
        <v>2852.0111869999992</v>
      </c>
      <c r="G91" s="38">
        <v>2684.5546183745419</v>
      </c>
      <c r="H91" s="9"/>
      <c r="I91" s="85"/>
      <c r="J91" s="493"/>
      <c r="K91" s="493"/>
      <c r="L91" s="493"/>
      <c r="M91" s="493"/>
    </row>
    <row r="92" spans="1:13" s="1" customFormat="1" ht="10.5">
      <c r="A92" s="257"/>
      <c r="B92" s="78" t="s">
        <v>60</v>
      </c>
      <c r="C92" s="91">
        <v>8156.9987815429695</v>
      </c>
      <c r="D92" s="134">
        <v>7816.7454101427611</v>
      </c>
      <c r="E92" s="91">
        <v>7569.4758386148487</v>
      </c>
      <c r="F92" s="134">
        <v>4995.1242769895507</v>
      </c>
      <c r="G92" s="91">
        <v>4280.0116695794022</v>
      </c>
      <c r="H92" s="9"/>
      <c r="I92" s="85"/>
      <c r="J92" s="493"/>
      <c r="K92" s="493"/>
      <c r="L92" s="493"/>
      <c r="M92" s="493"/>
    </row>
    <row r="93" spans="1:13" s="1" customFormat="1" ht="10.5">
      <c r="A93" s="257"/>
      <c r="B93" s="78" t="s">
        <v>61</v>
      </c>
      <c r="C93" s="91">
        <v>-1591.4797135429681</v>
      </c>
      <c r="D93" s="134">
        <v>-1433.1827161427573</v>
      </c>
      <c r="E93" s="91">
        <v>-1496.0456486148496</v>
      </c>
      <c r="F93" s="134">
        <v>865.30569901044873</v>
      </c>
      <c r="G93" s="91">
        <v>1246.1770708131362</v>
      </c>
      <c r="H93" s="9"/>
      <c r="I93" s="85"/>
      <c r="J93" s="493"/>
      <c r="K93" s="493"/>
      <c r="L93" s="493"/>
      <c r="M93" s="493"/>
    </row>
    <row r="94" spans="1:13" s="1" customFormat="1" ht="10.5">
      <c r="A94" s="257"/>
      <c r="B94" s="90" t="s">
        <v>69</v>
      </c>
      <c r="C94" s="92">
        <v>161967.873956</v>
      </c>
      <c r="D94" s="237">
        <v>154413.001093</v>
      </c>
      <c r="E94" s="92">
        <v>146820.611917</v>
      </c>
      <c r="F94" s="237">
        <v>143240.73808899999</v>
      </c>
      <c r="G94" s="92">
        <v>138988.86538</v>
      </c>
      <c r="H94" s="9"/>
      <c r="I94" s="85"/>
      <c r="J94" s="493"/>
      <c r="K94" s="493"/>
      <c r="L94" s="493"/>
      <c r="M94" s="493"/>
    </row>
    <row r="95" spans="1:13" ht="27" customHeight="1">
      <c r="A95" s="20"/>
      <c r="B95" s="586"/>
      <c r="C95" s="586"/>
      <c r="D95" s="586"/>
      <c r="E95" s="586"/>
      <c r="F95" s="586"/>
      <c r="G95" s="586"/>
      <c r="J95" s="493"/>
      <c r="K95" s="493"/>
      <c r="L95" s="493"/>
      <c r="M95" s="493"/>
    </row>
    <row r="96" spans="1:13" ht="10.5">
      <c r="A96" s="19" t="s">
        <v>119</v>
      </c>
      <c r="B96" s="1" t="s">
        <v>79</v>
      </c>
      <c r="C96" s="1"/>
      <c r="D96" s="1"/>
      <c r="E96" s="1"/>
      <c r="F96" s="1"/>
      <c r="G96" s="1"/>
      <c r="J96" s="493"/>
      <c r="K96" s="493"/>
      <c r="L96" s="493"/>
      <c r="M96" s="493"/>
    </row>
    <row r="97" spans="1:13">
      <c r="A97" s="20"/>
      <c r="G97" s="3" t="str">
        <f>'Trends file-1'!$G$6</f>
        <v>Amount in Rs Mn, except ratios</v>
      </c>
      <c r="J97" s="493"/>
      <c r="K97" s="493"/>
      <c r="L97" s="493"/>
      <c r="M97" s="493"/>
    </row>
    <row r="98" spans="1:13" ht="12.75" customHeight="1">
      <c r="A98" s="20"/>
      <c r="B98" s="608" t="s">
        <v>0</v>
      </c>
      <c r="C98" s="610" t="s">
        <v>1</v>
      </c>
      <c r="D98" s="611"/>
      <c r="E98" s="611"/>
      <c r="F98" s="611"/>
      <c r="G98" s="611"/>
      <c r="J98" s="493"/>
      <c r="K98" s="493"/>
      <c r="L98" s="493"/>
      <c r="M98" s="493"/>
    </row>
    <row r="99" spans="1:13" ht="24.75" customHeight="1">
      <c r="A99" s="20"/>
      <c r="B99" s="609"/>
      <c r="C99" s="194">
        <f>$C$6</f>
        <v>45382</v>
      </c>
      <c r="D99" s="194">
        <f>$D$6</f>
        <v>45291</v>
      </c>
      <c r="E99" s="194">
        <f>$E$6</f>
        <v>45199</v>
      </c>
      <c r="F99" s="194">
        <f>$F$6</f>
        <v>45107</v>
      </c>
      <c r="G99" s="194">
        <f>$G$6</f>
        <v>45016</v>
      </c>
      <c r="J99" s="563"/>
      <c r="K99" s="563"/>
      <c r="L99" s="563"/>
      <c r="M99" s="563"/>
    </row>
    <row r="100" spans="1:13">
      <c r="A100" s="257"/>
      <c r="B100" s="2" t="s">
        <v>4</v>
      </c>
      <c r="C100" s="39">
        <v>7693.4150569999965</v>
      </c>
      <c r="D100" s="137">
        <v>7837.163896</v>
      </c>
      <c r="E100" s="39">
        <v>7514.5563480000001</v>
      </c>
      <c r="F100" s="137">
        <v>7403.2364610000004</v>
      </c>
      <c r="G100" s="39">
        <v>7290.4513539999998</v>
      </c>
      <c r="J100" s="493"/>
      <c r="K100" s="493"/>
      <c r="L100" s="493"/>
      <c r="M100" s="493"/>
    </row>
    <row r="101" spans="1:13">
      <c r="A101" s="257"/>
      <c r="B101" s="2" t="s">
        <v>64</v>
      </c>
      <c r="C101" s="38">
        <v>4391.1461019999979</v>
      </c>
      <c r="D101" s="136">
        <v>4285.0463120000013</v>
      </c>
      <c r="E101" s="38">
        <v>4212.1457589999982</v>
      </c>
      <c r="F101" s="136">
        <v>4263.8057280000003</v>
      </c>
      <c r="G101" s="38">
        <v>4081.3691570000028</v>
      </c>
      <c r="J101" s="493"/>
      <c r="K101" s="493"/>
      <c r="L101" s="493"/>
      <c r="M101" s="493"/>
    </row>
    <row r="102" spans="1:13">
      <c r="A102" s="257"/>
      <c r="B102" s="100" t="s">
        <v>65</v>
      </c>
      <c r="C102" s="101">
        <v>0.57076682714585014</v>
      </c>
      <c r="D102" s="235">
        <v>0.54675981884046609</v>
      </c>
      <c r="E102" s="101">
        <v>0.56053152893331637</v>
      </c>
      <c r="F102" s="235">
        <v>0.57593807120191076</v>
      </c>
      <c r="G102" s="101">
        <v>0.55982393391332452</v>
      </c>
      <c r="J102" s="562"/>
      <c r="K102" s="562"/>
      <c r="L102" s="562"/>
      <c r="M102" s="562"/>
    </row>
    <row r="103" spans="1:13">
      <c r="A103" s="257"/>
      <c r="B103" s="252" t="s">
        <v>15</v>
      </c>
      <c r="C103" s="38">
        <v>544.57966099999794</v>
      </c>
      <c r="D103" s="136">
        <v>789.13621100000182</v>
      </c>
      <c r="E103" s="38">
        <v>374.30839599999854</v>
      </c>
      <c r="F103" s="136">
        <v>965.90913300000011</v>
      </c>
      <c r="G103" s="38">
        <v>648.36711800000012</v>
      </c>
      <c r="J103" s="493"/>
      <c r="K103" s="493"/>
      <c r="L103" s="493"/>
      <c r="M103" s="493"/>
    </row>
    <row r="104" spans="1:13">
      <c r="A104" s="257"/>
      <c r="B104" s="78" t="s">
        <v>60</v>
      </c>
      <c r="C104" s="91">
        <v>3070.6824271199966</v>
      </c>
      <c r="D104" s="134">
        <v>3716.8138145570006</v>
      </c>
      <c r="E104" s="91">
        <v>3754.7317059300003</v>
      </c>
      <c r="F104" s="134">
        <v>3843.0834917900006</v>
      </c>
      <c r="G104" s="91">
        <v>3544.2171699200003</v>
      </c>
      <c r="J104" s="493"/>
      <c r="K104" s="493"/>
      <c r="L104" s="493"/>
      <c r="M104" s="493"/>
    </row>
    <row r="105" spans="1:13">
      <c r="A105" s="257"/>
      <c r="B105" s="78" t="s">
        <v>61</v>
      </c>
      <c r="C105" s="38">
        <v>1320.4636748800012</v>
      </c>
      <c r="D105" s="136">
        <v>568.23249744300074</v>
      </c>
      <c r="E105" s="38">
        <v>457.41405306999786</v>
      </c>
      <c r="F105" s="136">
        <v>420.72223620999966</v>
      </c>
      <c r="G105" s="38">
        <v>537.15198708000253</v>
      </c>
      <c r="J105" s="493"/>
      <c r="K105" s="493"/>
      <c r="L105" s="493"/>
      <c r="M105" s="493"/>
    </row>
    <row r="106" spans="1:13">
      <c r="A106" s="257"/>
      <c r="B106" s="90" t="s">
        <v>69</v>
      </c>
      <c r="C106" s="92">
        <v>131408.16911300001</v>
      </c>
      <c r="D106" s="237">
        <v>130977.84963</v>
      </c>
      <c r="E106" s="92">
        <v>130347.857987</v>
      </c>
      <c r="F106" s="237">
        <v>129744.535122</v>
      </c>
      <c r="G106" s="92">
        <v>129269.630298</v>
      </c>
      <c r="J106" s="493"/>
      <c r="K106" s="493"/>
      <c r="L106" s="493"/>
      <c r="M106" s="493"/>
    </row>
    <row r="107" spans="1:13" ht="7.5" customHeight="1">
      <c r="A107" s="20"/>
      <c r="B107" s="607"/>
      <c r="C107" s="607"/>
      <c r="D107" s="607"/>
      <c r="E107" s="607"/>
      <c r="F107" s="607"/>
      <c r="G107" s="607"/>
      <c r="J107" s="493"/>
      <c r="K107" s="493"/>
      <c r="L107" s="493"/>
      <c r="M107" s="493"/>
    </row>
    <row r="108" spans="1:13">
      <c r="A108" s="20"/>
      <c r="B108" s="487"/>
      <c r="C108" s="487"/>
      <c r="D108" s="487"/>
      <c r="E108" s="487"/>
      <c r="F108" s="487"/>
      <c r="G108" s="487"/>
      <c r="J108" s="493"/>
      <c r="K108" s="493"/>
      <c r="L108" s="493"/>
      <c r="M108" s="493"/>
    </row>
    <row r="109" spans="1:13" ht="10.5">
      <c r="A109" s="20"/>
      <c r="B109" s="99" t="s">
        <v>72</v>
      </c>
      <c r="C109" s="99"/>
      <c r="D109" s="99"/>
      <c r="E109" s="99"/>
      <c r="J109" s="493"/>
      <c r="K109" s="493"/>
      <c r="L109" s="493"/>
      <c r="M109" s="493"/>
    </row>
    <row r="110" spans="1:13">
      <c r="A110" s="20"/>
      <c r="J110" s="493"/>
      <c r="K110" s="493"/>
      <c r="L110" s="493"/>
      <c r="M110" s="493"/>
    </row>
    <row r="111" spans="1:13" ht="12.65" customHeight="1">
      <c r="A111" s="19" t="s">
        <v>120</v>
      </c>
      <c r="B111" s="1" t="s">
        <v>342</v>
      </c>
      <c r="C111" s="1"/>
      <c r="D111" s="1"/>
      <c r="E111" s="1"/>
      <c r="F111" s="1"/>
      <c r="G111" s="1"/>
      <c r="J111" s="493"/>
      <c r="K111" s="493"/>
      <c r="L111" s="493"/>
      <c r="M111" s="493"/>
    </row>
    <row r="112" spans="1:13" ht="12.65" customHeight="1">
      <c r="A112" s="20"/>
      <c r="G112" s="3" t="str">
        <f>'Trends file-1'!$G$6</f>
        <v>Amount in Rs Mn, except ratios</v>
      </c>
      <c r="J112" s="493"/>
      <c r="K112" s="493"/>
      <c r="L112" s="493"/>
      <c r="M112" s="493"/>
    </row>
    <row r="113" spans="1:13" ht="12.75" customHeight="1">
      <c r="A113" s="20"/>
      <c r="B113" s="608" t="s">
        <v>0</v>
      </c>
      <c r="C113" s="610" t="s">
        <v>1</v>
      </c>
      <c r="D113" s="611"/>
      <c r="E113" s="611"/>
      <c r="F113" s="611"/>
      <c r="G113" s="611"/>
      <c r="H113" s="309"/>
      <c r="I113" s="309"/>
      <c r="J113" s="493"/>
      <c r="K113" s="493"/>
      <c r="L113" s="493"/>
      <c r="M113" s="493"/>
    </row>
    <row r="114" spans="1:13" ht="25" customHeight="1">
      <c r="A114" s="20"/>
      <c r="B114" s="609"/>
      <c r="C114" s="194">
        <f>$C$6</f>
        <v>45382</v>
      </c>
      <c r="D114" s="194">
        <f>$D$6</f>
        <v>45291</v>
      </c>
      <c r="E114" s="194">
        <f>$E$6</f>
        <v>45199</v>
      </c>
      <c r="F114" s="194">
        <f>$F$6</f>
        <v>45107</v>
      </c>
      <c r="G114" s="194">
        <f>$G$6</f>
        <v>45016</v>
      </c>
      <c r="H114" s="8"/>
      <c r="I114" s="8"/>
      <c r="J114" s="563"/>
      <c r="K114" s="563"/>
      <c r="L114" s="563"/>
      <c r="M114" s="563"/>
    </row>
    <row r="115" spans="1:13" ht="12.65" customHeight="1">
      <c r="A115" s="257"/>
      <c r="B115" s="2" t="s">
        <v>4</v>
      </c>
      <c r="C115" s="39">
        <v>54616.101027068944</v>
      </c>
      <c r="D115" s="137">
        <v>51948.010027724027</v>
      </c>
      <c r="E115" s="39">
        <v>51100.110061839005</v>
      </c>
      <c r="F115" s="137">
        <v>50545.195438034993</v>
      </c>
      <c r="G115" s="39">
        <v>47849.530726049976</v>
      </c>
      <c r="H115" s="5"/>
      <c r="I115" s="85"/>
      <c r="J115" s="493"/>
      <c r="K115" s="493"/>
      <c r="L115" s="493"/>
      <c r="M115" s="493"/>
    </row>
    <row r="116" spans="1:13" ht="12.65" customHeight="1">
      <c r="A116" s="257"/>
      <c r="B116" s="2" t="s">
        <v>64</v>
      </c>
      <c r="C116" s="38">
        <v>20830.155666282943</v>
      </c>
      <c r="D116" s="136">
        <v>20625.113802918018</v>
      </c>
      <c r="E116" s="38">
        <v>20577.683013659003</v>
      </c>
      <c r="F116" s="136">
        <v>19979.335158333994</v>
      </c>
      <c r="G116" s="38">
        <v>19680.07435161803</v>
      </c>
      <c r="H116" s="5"/>
      <c r="I116" s="85"/>
      <c r="J116" s="493"/>
      <c r="K116" s="493"/>
      <c r="L116" s="493"/>
      <c r="M116" s="493"/>
    </row>
    <row r="117" spans="1:13" ht="12.65" customHeight="1">
      <c r="A117" s="257"/>
      <c r="B117" s="100" t="s">
        <v>65</v>
      </c>
      <c r="C117" s="101">
        <v>0.38139221355180697</v>
      </c>
      <c r="D117" s="235">
        <v>0.39703376109904198</v>
      </c>
      <c r="E117" s="101">
        <v>0.40269351648669321</v>
      </c>
      <c r="F117" s="235">
        <v>0.39527664271923357</v>
      </c>
      <c r="G117" s="101">
        <v>0.41129085391226028</v>
      </c>
      <c r="H117" s="5"/>
      <c r="I117" s="85"/>
      <c r="J117" s="562"/>
      <c r="K117" s="562"/>
      <c r="L117" s="562"/>
      <c r="M117" s="562"/>
    </row>
    <row r="118" spans="1:13" s="1" customFormat="1" ht="10.5">
      <c r="A118" s="257"/>
      <c r="B118" s="252" t="s">
        <v>15</v>
      </c>
      <c r="C118" s="38">
        <v>15127.727211929934</v>
      </c>
      <c r="D118" s="136">
        <v>15006.320007163016</v>
      </c>
      <c r="E118" s="38">
        <v>15287.373095190003</v>
      </c>
      <c r="F118" s="136">
        <v>14783.269801792994</v>
      </c>
      <c r="G118" s="38">
        <v>14748.6317643531</v>
      </c>
      <c r="H118" s="9"/>
      <c r="I118" s="85"/>
      <c r="J118" s="493"/>
      <c r="K118" s="493"/>
      <c r="L118" s="493"/>
      <c r="M118" s="493"/>
    </row>
    <row r="119" spans="1:13" s="1" customFormat="1" ht="10.5">
      <c r="A119" s="257"/>
      <c r="B119" s="78" t="s">
        <v>60</v>
      </c>
      <c r="C119" s="91">
        <v>13582.50675692424</v>
      </c>
      <c r="D119" s="134">
        <v>8549.9817881474719</v>
      </c>
      <c r="E119" s="91">
        <v>9602.8225627805477</v>
      </c>
      <c r="F119" s="134">
        <v>6139.765162952016</v>
      </c>
      <c r="G119" s="91">
        <v>15598.857207101355</v>
      </c>
      <c r="H119" s="9"/>
      <c r="I119" s="85"/>
      <c r="J119" s="493"/>
      <c r="K119" s="493"/>
      <c r="L119" s="493"/>
      <c r="M119" s="493"/>
    </row>
    <row r="120" spans="1:13" s="1" customFormat="1" ht="10.5">
      <c r="A120" s="257"/>
      <c r="B120" s="78" t="s">
        <v>61</v>
      </c>
      <c r="C120" s="89">
        <v>7247.6489093587024</v>
      </c>
      <c r="D120" s="236">
        <v>12075.132014770546</v>
      </c>
      <c r="E120" s="89">
        <v>10974.860450878456</v>
      </c>
      <c r="F120" s="236">
        <v>13839.569995381979</v>
      </c>
      <c r="G120" s="89">
        <v>4081.217144516675</v>
      </c>
      <c r="H120" s="9"/>
      <c r="I120" s="85"/>
      <c r="J120" s="493"/>
      <c r="K120" s="493"/>
      <c r="L120" s="493"/>
      <c r="M120" s="493"/>
    </row>
    <row r="121" spans="1:13" s="1" customFormat="1" ht="10.5">
      <c r="A121" s="257"/>
      <c r="B121" s="90" t="s">
        <v>69</v>
      </c>
      <c r="C121" s="92">
        <v>328229.87217839604</v>
      </c>
      <c r="D121" s="237">
        <v>313280.71210404806</v>
      </c>
      <c r="E121" s="92">
        <v>306320.80032496597</v>
      </c>
      <c r="F121" s="237">
        <v>298609.45165093406</v>
      </c>
      <c r="G121" s="92">
        <v>291371.86578830902</v>
      </c>
      <c r="H121" s="9"/>
      <c r="I121" s="85"/>
      <c r="J121" s="493"/>
      <c r="K121" s="493"/>
      <c r="L121" s="493"/>
      <c r="M121" s="493"/>
    </row>
    <row r="122" spans="1:13" ht="22.5" hidden="1" customHeight="1">
      <c r="A122" s="20"/>
      <c r="B122" s="605"/>
      <c r="C122" s="605"/>
      <c r="D122" s="605"/>
      <c r="E122" s="605"/>
      <c r="F122" s="605"/>
      <c r="G122" s="605"/>
      <c r="J122" s="493"/>
      <c r="K122" s="493"/>
      <c r="L122" s="493"/>
      <c r="M122" s="493"/>
    </row>
    <row r="123" spans="1:13" ht="10.5" hidden="1">
      <c r="A123" s="19" t="s">
        <v>121</v>
      </c>
      <c r="B123" s="22" t="s">
        <v>133</v>
      </c>
      <c r="C123" s="22"/>
      <c r="D123" s="22"/>
      <c r="E123" s="22"/>
      <c r="F123" s="22"/>
      <c r="G123" s="22"/>
      <c r="J123" s="493"/>
      <c r="K123" s="493"/>
      <c r="L123" s="493"/>
      <c r="M123" s="493"/>
    </row>
    <row r="124" spans="1:13" hidden="1">
      <c r="A124" s="20"/>
      <c r="G124" s="3" t="str">
        <f>'Trends file-1'!$G$6</f>
        <v>Amount in Rs Mn, except ratios</v>
      </c>
      <c r="J124" s="493"/>
      <c r="K124" s="493"/>
      <c r="L124" s="493"/>
      <c r="M124" s="493"/>
    </row>
    <row r="125" spans="1:13" ht="12.75" hidden="1" customHeight="1">
      <c r="A125" s="20"/>
      <c r="B125" s="608" t="s">
        <v>0</v>
      </c>
      <c r="C125" s="610" t="s">
        <v>1</v>
      </c>
      <c r="D125" s="611"/>
      <c r="E125" s="611"/>
      <c r="F125" s="611"/>
      <c r="G125" s="611"/>
      <c r="H125" s="309"/>
      <c r="I125" s="309"/>
      <c r="J125" s="493"/>
      <c r="K125" s="493"/>
      <c r="L125" s="493"/>
      <c r="M125" s="493"/>
    </row>
    <row r="126" spans="1:13" ht="25" hidden="1" customHeight="1">
      <c r="A126" s="20"/>
      <c r="B126" s="609"/>
      <c r="C126" s="194">
        <f>$C$6</f>
        <v>45382</v>
      </c>
      <c r="D126" s="194">
        <f>$D$6</f>
        <v>45291</v>
      </c>
      <c r="E126" s="194">
        <f>$E$6</f>
        <v>45199</v>
      </c>
      <c r="F126" s="194">
        <f>$F$6</f>
        <v>45107</v>
      </c>
      <c r="G126" s="194">
        <f>$G$6</f>
        <v>45016</v>
      </c>
      <c r="H126" s="8"/>
      <c r="I126" s="8"/>
      <c r="J126" s="563"/>
      <c r="K126" s="563"/>
      <c r="L126" s="563"/>
      <c r="M126" s="563"/>
    </row>
    <row r="127" spans="1:13" hidden="1">
      <c r="A127" s="257"/>
      <c r="B127" s="2" t="s">
        <v>4</v>
      </c>
      <c r="C127" s="39"/>
      <c r="D127" s="137"/>
      <c r="E127" s="39"/>
      <c r="F127" s="137"/>
      <c r="G127" s="39"/>
      <c r="I127" s="85"/>
      <c r="J127" s="493"/>
      <c r="K127" s="493"/>
      <c r="L127" s="493"/>
      <c r="M127" s="493"/>
    </row>
    <row r="128" spans="1:13" hidden="1">
      <c r="A128" s="257"/>
      <c r="B128" s="2" t="s">
        <v>64</v>
      </c>
      <c r="C128" s="38"/>
      <c r="D128" s="136"/>
      <c r="E128" s="38"/>
      <c r="F128" s="136"/>
      <c r="G128" s="38"/>
      <c r="I128" s="85"/>
      <c r="J128" s="493"/>
      <c r="K128" s="493"/>
      <c r="L128" s="493"/>
      <c r="M128" s="493"/>
    </row>
    <row r="129" spans="1:13" hidden="1">
      <c r="A129" s="257"/>
      <c r="B129" s="100" t="s">
        <v>65</v>
      </c>
      <c r="C129" s="101"/>
      <c r="D129" s="235"/>
      <c r="E129" s="101"/>
      <c r="F129" s="235"/>
      <c r="G129" s="101"/>
      <c r="I129" s="85"/>
      <c r="J129" s="562"/>
      <c r="K129" s="562"/>
      <c r="L129" s="562"/>
      <c r="M129" s="562"/>
    </row>
    <row r="130" spans="1:13" hidden="1">
      <c r="A130" s="257"/>
      <c r="B130" s="252" t="s">
        <v>15</v>
      </c>
      <c r="C130" s="38"/>
      <c r="D130" s="136"/>
      <c r="E130" s="38"/>
      <c r="F130" s="136"/>
      <c r="G130" s="38"/>
      <c r="I130" s="85"/>
      <c r="J130" s="493"/>
      <c r="K130" s="493"/>
      <c r="L130" s="493"/>
      <c r="M130" s="493"/>
    </row>
    <row r="131" spans="1:13" hidden="1">
      <c r="A131" s="257"/>
      <c r="B131" s="78" t="s">
        <v>112</v>
      </c>
      <c r="C131" s="91"/>
      <c r="D131" s="134"/>
      <c r="E131" s="91"/>
      <c r="F131" s="134"/>
      <c r="G131" s="91"/>
      <c r="I131" s="85"/>
      <c r="J131" s="493"/>
      <c r="K131" s="493"/>
      <c r="L131" s="493"/>
      <c r="M131" s="493"/>
    </row>
    <row r="132" spans="1:13" hidden="1">
      <c r="A132" s="257"/>
      <c r="B132" s="78" t="s">
        <v>60</v>
      </c>
      <c r="C132" s="91"/>
      <c r="D132" s="134"/>
      <c r="E132" s="91"/>
      <c r="F132" s="134"/>
      <c r="G132" s="91"/>
      <c r="I132" s="85"/>
      <c r="J132" s="493"/>
      <c r="K132" s="493"/>
      <c r="L132" s="493"/>
      <c r="M132" s="493"/>
    </row>
    <row r="133" spans="1:13" hidden="1">
      <c r="A133" s="257"/>
      <c r="B133" s="78" t="s">
        <v>61</v>
      </c>
      <c r="C133" s="91"/>
      <c r="D133" s="134"/>
      <c r="E133" s="91"/>
      <c r="F133" s="134"/>
      <c r="G133" s="91"/>
      <c r="I133" s="85"/>
      <c r="J133" s="493"/>
      <c r="K133" s="493"/>
      <c r="L133" s="493"/>
      <c r="M133" s="493"/>
    </row>
    <row r="134" spans="1:13" hidden="1">
      <c r="A134" s="257"/>
      <c r="B134" s="90" t="s">
        <v>69</v>
      </c>
      <c r="C134" s="92"/>
      <c r="D134" s="237"/>
      <c r="E134" s="92"/>
      <c r="F134" s="237"/>
      <c r="G134" s="92"/>
      <c r="I134" s="85"/>
      <c r="J134" s="493"/>
      <c r="K134" s="493"/>
      <c r="L134" s="493"/>
      <c r="M134" s="493"/>
    </row>
    <row r="135" spans="1:13" ht="27" hidden="1" customHeight="1">
      <c r="B135" s="605"/>
      <c r="C135" s="605"/>
      <c r="D135" s="605"/>
      <c r="E135" s="605"/>
      <c r="F135" s="605"/>
      <c r="G135" s="605"/>
      <c r="J135" s="493"/>
      <c r="K135" s="493"/>
      <c r="L135" s="493"/>
      <c r="M135" s="493"/>
    </row>
    <row r="136" spans="1:13" hidden="1">
      <c r="J136" s="493"/>
      <c r="K136" s="493"/>
      <c r="L136" s="493"/>
      <c r="M136" s="493"/>
    </row>
    <row r="137" spans="1:13" ht="10.5" hidden="1">
      <c r="B137" s="99"/>
      <c r="C137" s="99"/>
      <c r="D137" s="99"/>
      <c r="E137" s="99"/>
      <c r="J137" s="493"/>
      <c r="K137" s="493"/>
      <c r="L137" s="493"/>
      <c r="M137" s="493"/>
    </row>
    <row r="138" spans="1:13" hidden="1">
      <c r="J138" s="493"/>
      <c r="K138" s="493"/>
      <c r="L138" s="493"/>
      <c r="M138" s="493"/>
    </row>
    <row r="139" spans="1:13" ht="10.5" hidden="1">
      <c r="A139" s="19"/>
      <c r="B139" s="1"/>
      <c r="C139" s="432"/>
      <c r="D139" s="432"/>
      <c r="E139" s="432"/>
      <c r="F139" s="432"/>
      <c r="G139" s="432"/>
      <c r="J139" s="493"/>
      <c r="K139" s="493"/>
      <c r="L139" s="493"/>
      <c r="M139" s="493"/>
    </row>
    <row r="140" spans="1:13" hidden="1">
      <c r="A140" s="20"/>
      <c r="G140" s="3"/>
      <c r="J140" s="493"/>
      <c r="K140" s="493"/>
      <c r="L140" s="493"/>
      <c r="M140" s="493"/>
    </row>
    <row r="141" spans="1:13" ht="12.75" hidden="1" customHeight="1">
      <c r="A141" s="20"/>
      <c r="B141" s="608"/>
      <c r="C141" s="610"/>
      <c r="D141" s="611"/>
      <c r="E141" s="611"/>
      <c r="F141" s="611"/>
      <c r="G141" s="611"/>
      <c r="J141" s="493"/>
      <c r="K141" s="493"/>
      <c r="L141" s="493"/>
      <c r="M141" s="493"/>
    </row>
    <row r="142" spans="1:13" ht="24" hidden="1" customHeight="1">
      <c r="A142" s="20"/>
      <c r="B142" s="609"/>
      <c r="C142" s="194"/>
      <c r="D142" s="194"/>
      <c r="E142" s="194"/>
      <c r="F142" s="194"/>
      <c r="G142" s="194"/>
      <c r="J142" s="563"/>
      <c r="K142" s="563"/>
      <c r="L142" s="563"/>
      <c r="M142" s="563"/>
    </row>
    <row r="143" spans="1:13" hidden="1">
      <c r="A143" s="257"/>
      <c r="C143" s="93"/>
      <c r="D143" s="195"/>
      <c r="E143" s="93"/>
      <c r="F143" s="195"/>
      <c r="G143" s="93"/>
      <c r="I143" s="85"/>
      <c r="J143" s="493"/>
      <c r="K143" s="493"/>
      <c r="L143" s="493"/>
      <c r="M143" s="493"/>
    </row>
    <row r="144" spans="1:13" hidden="1">
      <c r="A144" s="257"/>
      <c r="B144" s="32"/>
      <c r="C144" s="94"/>
      <c r="D144" s="196"/>
      <c r="E144" s="94"/>
      <c r="F144" s="196"/>
      <c r="G144" s="94"/>
      <c r="I144" s="85"/>
      <c r="J144" s="493"/>
      <c r="K144" s="493"/>
      <c r="L144" s="493"/>
      <c r="M144" s="493"/>
    </row>
    <row r="145" spans="1:13" hidden="1">
      <c r="A145" s="257"/>
      <c r="B145" s="252"/>
      <c r="C145" s="94"/>
      <c r="D145" s="196"/>
      <c r="E145" s="94"/>
      <c r="F145" s="196"/>
      <c r="G145" s="94"/>
      <c r="I145" s="85"/>
      <c r="J145" s="493"/>
      <c r="K145" s="493"/>
      <c r="L145" s="493"/>
      <c r="M145" s="493"/>
    </row>
    <row r="146" spans="1:13" hidden="1">
      <c r="A146" s="257"/>
      <c r="B146" s="78"/>
      <c r="C146" s="91"/>
      <c r="D146" s="134"/>
      <c r="E146" s="91"/>
      <c r="F146" s="134"/>
      <c r="G146" s="91"/>
      <c r="I146" s="85"/>
      <c r="J146" s="493"/>
      <c r="K146" s="493"/>
      <c r="L146" s="493"/>
      <c r="M146" s="493"/>
    </row>
    <row r="147" spans="1:13" hidden="1">
      <c r="A147" s="257"/>
      <c r="B147" s="78"/>
      <c r="C147" s="91"/>
      <c r="D147" s="134"/>
      <c r="E147" s="91"/>
      <c r="F147" s="134"/>
      <c r="G147" s="91"/>
      <c r="I147" s="85"/>
      <c r="J147" s="493"/>
      <c r="K147" s="493"/>
      <c r="L147" s="493"/>
      <c r="M147" s="493"/>
    </row>
    <row r="148" spans="1:13" hidden="1">
      <c r="A148" s="257"/>
      <c r="B148" s="79"/>
      <c r="C148" s="80"/>
      <c r="D148" s="234"/>
      <c r="E148" s="80"/>
      <c r="F148" s="234"/>
      <c r="G148" s="80"/>
      <c r="I148" s="85"/>
      <c r="J148" s="493"/>
      <c r="K148" s="493"/>
      <c r="L148" s="493"/>
      <c r="M148" s="493"/>
    </row>
    <row r="149" spans="1:13" s="40" customFormat="1" ht="10.5" hidden="1" customHeight="1">
      <c r="A149" s="357"/>
      <c r="B149" s="618"/>
      <c r="C149" s="618"/>
      <c r="D149" s="618"/>
      <c r="E149" s="618"/>
      <c r="F149" s="618"/>
      <c r="G149" s="618"/>
      <c r="J149" s="493"/>
      <c r="K149" s="493"/>
      <c r="L149" s="493"/>
      <c r="M149" s="493"/>
    </row>
    <row r="150" spans="1:13" ht="21.75" customHeight="1">
      <c r="B150" s="583"/>
      <c r="C150" s="583"/>
      <c r="D150" s="583"/>
      <c r="E150" s="583"/>
      <c r="F150" s="583"/>
      <c r="G150" s="583"/>
      <c r="J150" s="493"/>
      <c r="K150" s="493"/>
      <c r="L150" s="493"/>
      <c r="M150" s="493"/>
    </row>
    <row r="151" spans="1:13" ht="12.65" customHeight="1">
      <c r="A151" s="19" t="s">
        <v>122</v>
      </c>
      <c r="B151" s="354" t="s">
        <v>234</v>
      </c>
      <c r="C151" s="1"/>
      <c r="D151" s="1"/>
      <c r="E151" s="1"/>
      <c r="F151" s="1"/>
      <c r="G151" s="1"/>
      <c r="J151" s="493"/>
      <c r="K151" s="493"/>
      <c r="L151" s="493"/>
      <c r="M151" s="493"/>
    </row>
    <row r="152" spans="1:13" ht="12.65" customHeight="1">
      <c r="A152" s="19"/>
      <c r="B152" s="1"/>
      <c r="C152" s="1"/>
      <c r="D152" s="1"/>
      <c r="E152" s="1"/>
      <c r="F152" s="1"/>
      <c r="G152" s="3" t="str">
        <f>'Trends file-1'!$G$6</f>
        <v>Amount in Rs Mn, except ratios</v>
      </c>
      <c r="J152" s="493"/>
      <c r="K152" s="493"/>
      <c r="L152" s="493"/>
      <c r="M152" s="493"/>
    </row>
    <row r="153" spans="1:13" ht="12.65" customHeight="1">
      <c r="A153" s="19"/>
      <c r="B153" s="608" t="s">
        <v>0</v>
      </c>
      <c r="C153" s="610" t="s">
        <v>1</v>
      </c>
      <c r="D153" s="611"/>
      <c r="E153" s="611"/>
      <c r="F153" s="611"/>
      <c r="G153" s="611"/>
      <c r="J153" s="493"/>
      <c r="K153" s="493"/>
      <c r="L153" s="493"/>
      <c r="M153" s="493"/>
    </row>
    <row r="154" spans="1:13" ht="24" customHeight="1">
      <c r="A154" s="19"/>
      <c r="B154" s="609"/>
      <c r="C154" s="194">
        <f>$C$6</f>
        <v>45382</v>
      </c>
      <c r="D154" s="194">
        <f>$D$6</f>
        <v>45291</v>
      </c>
      <c r="E154" s="194">
        <f>$E$6</f>
        <v>45199</v>
      </c>
      <c r="F154" s="194">
        <f>$F$6</f>
        <v>45107</v>
      </c>
      <c r="G154" s="194">
        <f>$G$6</f>
        <v>45016</v>
      </c>
      <c r="J154" s="563"/>
      <c r="K154" s="563"/>
      <c r="L154" s="563"/>
      <c r="M154" s="563"/>
    </row>
    <row r="155" spans="1:13" ht="12.65" customHeight="1">
      <c r="A155" s="256"/>
      <c r="B155" s="40" t="s">
        <v>4</v>
      </c>
      <c r="C155" s="39">
        <v>961.3448814100002</v>
      </c>
      <c r="D155" s="137">
        <v>945.2344450999999</v>
      </c>
      <c r="E155" s="39">
        <v>932.81413617399994</v>
      </c>
      <c r="F155" s="137">
        <v>933.71615324100003</v>
      </c>
      <c r="G155" s="39">
        <v>805.59233178499903</v>
      </c>
      <c r="J155" s="493"/>
      <c r="K155" s="493"/>
      <c r="L155" s="493"/>
      <c r="M155" s="493"/>
    </row>
    <row r="156" spans="1:13" ht="12.65" customHeight="1">
      <c r="A156" s="256"/>
      <c r="B156" s="52" t="s">
        <v>114</v>
      </c>
      <c r="C156" s="38">
        <v>693.65509154699998</v>
      </c>
      <c r="D156" s="136">
        <v>692.46770857899992</v>
      </c>
      <c r="E156" s="38">
        <v>671.03329685600011</v>
      </c>
      <c r="F156" s="136">
        <v>687.69808077500011</v>
      </c>
      <c r="G156" s="38">
        <v>586.16971287000001</v>
      </c>
      <c r="J156" s="493"/>
      <c r="K156" s="493"/>
      <c r="L156" s="493"/>
      <c r="M156" s="493"/>
    </row>
    <row r="157" spans="1:13" ht="12.65" customHeight="1">
      <c r="A157" s="256"/>
      <c r="B157" s="40" t="s">
        <v>64</v>
      </c>
      <c r="C157" s="38">
        <v>-265.49376133099986</v>
      </c>
      <c r="D157" s="136">
        <v>-151.0451155640003</v>
      </c>
      <c r="E157" s="38">
        <v>-119.8444728290001</v>
      </c>
      <c r="F157" s="136">
        <v>-112.41179045599984</v>
      </c>
      <c r="G157" s="38">
        <v>-138.39178903500101</v>
      </c>
      <c r="J157" s="493"/>
      <c r="K157" s="493"/>
      <c r="L157" s="493"/>
      <c r="M157" s="493"/>
    </row>
    <row r="158" spans="1:13" ht="12.65" customHeight="1">
      <c r="A158" s="256"/>
      <c r="B158" s="100" t="s">
        <v>65</v>
      </c>
      <c r="C158" s="101">
        <v>-0.27616911107031783</v>
      </c>
      <c r="D158" s="235">
        <v>-0.15979645721440111</v>
      </c>
      <c r="E158" s="101">
        <v>-0.12847626143462007</v>
      </c>
      <c r="F158" s="235">
        <v>-0.12039182364555859</v>
      </c>
      <c r="G158" s="101">
        <v>-0.17178886090978307</v>
      </c>
      <c r="J158" s="562"/>
      <c r="K158" s="562"/>
      <c r="L158" s="562"/>
      <c r="M158" s="562"/>
    </row>
    <row r="159" spans="1:13" ht="12.65" customHeight="1">
      <c r="A159" s="256"/>
      <c r="B159" s="248" t="s">
        <v>15</v>
      </c>
      <c r="C159" s="38">
        <v>-621.57201805799991</v>
      </c>
      <c r="D159" s="136">
        <v>-645.45046852300004</v>
      </c>
      <c r="E159" s="38">
        <v>-507.9354291520001</v>
      </c>
      <c r="F159" s="136">
        <v>-483.03605770799987</v>
      </c>
      <c r="G159" s="38">
        <v>-485.17333475600105</v>
      </c>
      <c r="J159" s="493"/>
      <c r="K159" s="493"/>
      <c r="L159" s="493"/>
      <c r="M159" s="493"/>
    </row>
    <row r="160" spans="1:13" ht="12.65" customHeight="1">
      <c r="A160" s="256"/>
      <c r="B160" s="51" t="s">
        <v>113</v>
      </c>
      <c r="C160" s="141">
        <v>669.21227282300038</v>
      </c>
      <c r="D160" s="362">
        <v>-754.87823778099994</v>
      </c>
      <c r="E160" s="141">
        <v>-1670.2387640120003</v>
      </c>
      <c r="F160" s="362">
        <v>358.27865224400028</v>
      </c>
      <c r="G160" s="141">
        <v>1429.3036137619979</v>
      </c>
      <c r="J160" s="493"/>
      <c r="K160" s="493"/>
      <c r="L160" s="493"/>
      <c r="M160" s="493"/>
    </row>
    <row r="161" spans="1:13" ht="12.65" hidden="1" customHeight="1">
      <c r="A161" s="256"/>
      <c r="B161" s="358" t="s">
        <v>31</v>
      </c>
      <c r="C161" s="141">
        <v>0</v>
      </c>
      <c r="D161" s="362">
        <v>0</v>
      </c>
      <c r="E161" s="141">
        <v>0</v>
      </c>
      <c r="F161" s="362">
        <v>0</v>
      </c>
      <c r="G161" s="141">
        <v>0</v>
      </c>
      <c r="J161" s="493"/>
      <c r="K161" s="493"/>
      <c r="L161" s="493"/>
      <c r="M161" s="493"/>
    </row>
    <row r="162" spans="1:13" ht="12.65" customHeight="1">
      <c r="A162" s="256"/>
      <c r="B162" s="360" t="s">
        <v>248</v>
      </c>
      <c r="C162" s="140">
        <v>669.21227282300038</v>
      </c>
      <c r="D162" s="363">
        <v>-754.87823778099994</v>
      </c>
      <c r="E162" s="140">
        <v>-1670.2387640120003</v>
      </c>
      <c r="F162" s="363">
        <v>358.27865224400028</v>
      </c>
      <c r="G162" s="140">
        <v>1429.3036137619979</v>
      </c>
      <c r="J162" s="493"/>
      <c r="K162" s="493"/>
      <c r="L162" s="493"/>
      <c r="M162" s="493"/>
    </row>
    <row r="163" spans="1:13" ht="12.65" customHeight="1">
      <c r="A163" s="256"/>
      <c r="B163" s="359" t="s">
        <v>246</v>
      </c>
      <c r="C163" s="141">
        <v>0</v>
      </c>
      <c r="D163" s="362">
        <v>0</v>
      </c>
      <c r="E163" s="141">
        <v>0</v>
      </c>
      <c r="F163" s="362">
        <v>0</v>
      </c>
      <c r="G163" s="141">
        <v>0</v>
      </c>
      <c r="J163" s="493"/>
      <c r="K163" s="493"/>
      <c r="L163" s="493"/>
      <c r="M163" s="493"/>
    </row>
    <row r="164" spans="1:13" ht="12.65" customHeight="1">
      <c r="A164" s="256"/>
      <c r="B164" s="361" t="s">
        <v>247</v>
      </c>
      <c r="C164" s="475">
        <v>669.21227282300038</v>
      </c>
      <c r="D164" s="478">
        <v>-754.87823778099994</v>
      </c>
      <c r="E164" s="475">
        <v>-1670.2387640120003</v>
      </c>
      <c r="F164" s="478">
        <v>358.27865224400028</v>
      </c>
      <c r="G164" s="475">
        <v>1429.3036137619979</v>
      </c>
      <c r="J164" s="493"/>
      <c r="K164" s="493"/>
      <c r="L164" s="493"/>
      <c r="M164" s="493"/>
    </row>
    <row r="165" spans="1:13" ht="12.65" customHeight="1">
      <c r="A165" s="256"/>
      <c r="B165" s="78" t="s">
        <v>60</v>
      </c>
      <c r="C165" s="91">
        <v>58.610977185000081</v>
      </c>
      <c r="D165" s="134">
        <v>31.601281729999982</v>
      </c>
      <c r="E165" s="91">
        <v>89.64482546800005</v>
      </c>
      <c r="F165" s="134">
        <v>87.261233101999977</v>
      </c>
      <c r="G165" s="91">
        <v>523.37970581700006</v>
      </c>
      <c r="J165" s="493"/>
      <c r="K165" s="493"/>
      <c r="L165" s="493"/>
      <c r="M165" s="493"/>
    </row>
    <row r="166" spans="1:13" ht="12.65" customHeight="1">
      <c r="A166" s="256"/>
      <c r="B166" s="78" t="s">
        <v>61</v>
      </c>
      <c r="C166" s="91">
        <v>-324.10473851599994</v>
      </c>
      <c r="D166" s="134">
        <v>-182.64639729400028</v>
      </c>
      <c r="E166" s="91">
        <v>-209.48929829700015</v>
      </c>
      <c r="F166" s="134">
        <v>-199.67302355799981</v>
      </c>
      <c r="G166" s="91">
        <v>-661.77149485200107</v>
      </c>
      <c r="J166" s="493"/>
      <c r="K166" s="493"/>
      <c r="L166" s="493"/>
      <c r="M166" s="493"/>
    </row>
    <row r="167" spans="1:13" ht="12.65" customHeight="1">
      <c r="A167" s="256"/>
      <c r="B167" s="90" t="s">
        <v>69</v>
      </c>
      <c r="C167" s="92">
        <v>39927.938734630996</v>
      </c>
      <c r="D167" s="237">
        <v>38165.782085621999</v>
      </c>
      <c r="E167" s="92">
        <v>37691.090663562994</v>
      </c>
      <c r="F167" s="237">
        <v>38003.654405909998</v>
      </c>
      <c r="G167" s="92">
        <v>38002.941725884994</v>
      </c>
      <c r="J167" s="493"/>
      <c r="K167" s="493"/>
      <c r="L167" s="493"/>
      <c r="M167" s="493"/>
    </row>
    <row r="168" spans="1:13" customFormat="1" ht="25.5" customHeight="1">
      <c r="B168" s="606"/>
      <c r="C168" s="606"/>
      <c r="D168" s="606"/>
      <c r="E168" s="606"/>
      <c r="F168" s="606"/>
      <c r="G168" s="606"/>
      <c r="J168" s="493"/>
      <c r="K168" s="493"/>
      <c r="L168" s="493"/>
      <c r="M168" s="493"/>
    </row>
    <row r="169" spans="1:13" customFormat="1" ht="12.5">
      <c r="B169" s="490"/>
      <c r="C169" s="490"/>
      <c r="D169" s="490"/>
      <c r="E169" s="490"/>
      <c r="F169" s="490"/>
      <c r="G169" s="490"/>
      <c r="J169" s="493"/>
      <c r="K169" s="493"/>
      <c r="L169" s="493"/>
      <c r="M169" s="493"/>
    </row>
    <row r="170" spans="1:13" s="32" customFormat="1" ht="10.5">
      <c r="A170" s="259">
        <v>4.2</v>
      </c>
      <c r="B170" s="22" t="s">
        <v>251</v>
      </c>
      <c r="C170" s="22"/>
      <c r="D170" s="22"/>
      <c r="E170" s="22"/>
      <c r="J170" s="493"/>
      <c r="K170" s="493"/>
      <c r="L170" s="493"/>
      <c r="M170" s="493"/>
    </row>
    <row r="171" spans="1:13" s="32" customFormat="1">
      <c r="A171" s="113"/>
      <c r="J171" s="493"/>
      <c r="K171" s="493"/>
      <c r="L171" s="493"/>
      <c r="M171" s="493"/>
    </row>
    <row r="172" spans="1:13" s="81" customFormat="1" ht="12.75" customHeight="1">
      <c r="A172" s="341"/>
      <c r="B172" s="1" t="s">
        <v>264</v>
      </c>
      <c r="G172" s="3" t="s">
        <v>183</v>
      </c>
      <c r="J172" s="493"/>
      <c r="K172" s="493"/>
      <c r="L172" s="493"/>
      <c r="M172" s="493"/>
    </row>
    <row r="173" spans="1:13" s="40" customFormat="1" ht="12.75" customHeight="1">
      <c r="A173" s="342"/>
      <c r="B173" s="614" t="s">
        <v>0</v>
      </c>
      <c r="C173" s="616" t="s">
        <v>1</v>
      </c>
      <c r="D173" s="617"/>
      <c r="E173" s="617"/>
      <c r="F173" s="617"/>
      <c r="G173" s="617"/>
      <c r="J173" s="493"/>
      <c r="K173" s="493"/>
      <c r="L173" s="493"/>
      <c r="M173" s="493"/>
    </row>
    <row r="174" spans="1:13" s="40" customFormat="1" ht="24" customHeight="1">
      <c r="A174" s="343"/>
      <c r="B174" s="615"/>
      <c r="C174" s="194">
        <f>$C$6</f>
        <v>45382</v>
      </c>
      <c r="D174" s="194">
        <f>$D$6</f>
        <v>45291</v>
      </c>
      <c r="E174" s="194">
        <f>$E$6</f>
        <v>45199</v>
      </c>
      <c r="F174" s="194">
        <f>$F$6</f>
        <v>45107</v>
      </c>
      <c r="G174" s="194">
        <f>$G$6</f>
        <v>45016</v>
      </c>
      <c r="J174" s="563"/>
      <c r="K174" s="563"/>
      <c r="L174" s="563"/>
      <c r="M174" s="563"/>
    </row>
    <row r="175" spans="1:13" s="40" customFormat="1">
      <c r="A175" s="256"/>
      <c r="B175" s="40" t="s">
        <v>4</v>
      </c>
      <c r="C175" s="344">
        <v>92932.501927844976</v>
      </c>
      <c r="D175" s="345">
        <v>102972.35068890199</v>
      </c>
      <c r="E175" s="344">
        <v>102767.63975801811</v>
      </c>
      <c r="F175" s="345">
        <v>113168.47988314697</v>
      </c>
      <c r="G175" s="344">
        <v>110314.79130590509</v>
      </c>
      <c r="I175" s="135"/>
      <c r="J175" s="493"/>
      <c r="K175" s="493"/>
      <c r="L175" s="493"/>
      <c r="M175" s="493"/>
    </row>
    <row r="176" spans="1:13" s="40" customFormat="1">
      <c r="A176" s="256"/>
      <c r="B176" s="40" t="s">
        <v>114</v>
      </c>
      <c r="C176" s="346">
        <v>75969.783761909013</v>
      </c>
      <c r="D176" s="347">
        <v>84836.292273710002</v>
      </c>
      <c r="E176" s="346">
        <v>84121.865458636996</v>
      </c>
      <c r="F176" s="347">
        <v>92907.081016992001</v>
      </c>
      <c r="G176" s="346">
        <v>90754.712830976001</v>
      </c>
      <c r="I176" s="135"/>
      <c r="J176" s="493"/>
      <c r="K176" s="493"/>
      <c r="L176" s="493"/>
      <c r="M176" s="493"/>
    </row>
    <row r="177" spans="1:13" s="40" customFormat="1">
      <c r="A177" s="256"/>
      <c r="B177" s="81" t="s">
        <v>64</v>
      </c>
      <c r="C177" s="346">
        <v>43236.906250850938</v>
      </c>
      <c r="D177" s="347">
        <v>50590.337462133022</v>
      </c>
      <c r="E177" s="346">
        <v>51157.696750332107</v>
      </c>
      <c r="F177" s="347">
        <v>56030.824992768969</v>
      </c>
      <c r="G177" s="346">
        <v>54180.045980566138</v>
      </c>
      <c r="I177" s="135"/>
      <c r="J177" s="493"/>
      <c r="K177" s="493"/>
      <c r="L177" s="493"/>
      <c r="M177" s="493"/>
    </row>
    <row r="178" spans="1:13" s="40" customFormat="1">
      <c r="A178" s="256"/>
      <c r="B178" s="100" t="s">
        <v>65</v>
      </c>
      <c r="C178" s="102">
        <v>0.4652536465294913</v>
      </c>
      <c r="D178" s="238">
        <v>0.49130020946084391</v>
      </c>
      <c r="E178" s="102">
        <v>0.49779966603096665</v>
      </c>
      <c r="F178" s="238">
        <v>0.49510981370982499</v>
      </c>
      <c r="G178" s="102">
        <v>0.49114035696558406</v>
      </c>
      <c r="I178" s="135"/>
      <c r="J178" s="562"/>
      <c r="K178" s="562"/>
      <c r="L178" s="562"/>
      <c r="M178" s="562"/>
    </row>
    <row r="179" spans="1:13" s="40" customFormat="1">
      <c r="A179" s="256"/>
      <c r="B179" s="252" t="s">
        <v>15</v>
      </c>
      <c r="C179" s="346">
        <v>28810.893333455933</v>
      </c>
      <c r="D179" s="347">
        <v>34000.886304886022</v>
      </c>
      <c r="E179" s="346">
        <v>34898.181808970105</v>
      </c>
      <c r="F179" s="347">
        <v>37916.951422136968</v>
      </c>
      <c r="G179" s="346">
        <v>36104.48450088915</v>
      </c>
      <c r="I179" s="135"/>
      <c r="J179" s="493"/>
      <c r="K179" s="493"/>
      <c r="L179" s="493"/>
      <c r="M179" s="493"/>
    </row>
    <row r="180" spans="1:13" s="40" customFormat="1">
      <c r="A180" s="256"/>
      <c r="B180" s="248" t="s">
        <v>113</v>
      </c>
      <c r="C180" s="346">
        <v>16967.173169438905</v>
      </c>
      <c r="D180" s="347">
        <v>4568.745106986029</v>
      </c>
      <c r="E180" s="346">
        <v>19130.515209532088</v>
      </c>
      <c r="F180" s="347">
        <v>20530.322154781974</v>
      </c>
      <c r="G180" s="346">
        <v>19125.719918827155</v>
      </c>
      <c r="I180" s="135"/>
      <c r="J180" s="493"/>
      <c r="K180" s="493"/>
      <c r="L180" s="493"/>
      <c r="M180" s="493"/>
    </row>
    <row r="181" spans="1:13" s="40" customFormat="1" hidden="1">
      <c r="A181" s="256"/>
      <c r="B181" s="358" t="s">
        <v>31</v>
      </c>
      <c r="C181" s="346">
        <v>6457.1792802249965</v>
      </c>
      <c r="D181" s="347">
        <v>2373.3406723130065</v>
      </c>
      <c r="E181" s="346">
        <v>7755.6543138129982</v>
      </c>
      <c r="F181" s="347">
        <v>6919.9024517900016</v>
      </c>
      <c r="G181" s="346">
        <v>8647.2667923939971</v>
      </c>
      <c r="I181" s="135"/>
      <c r="J181" s="493"/>
      <c r="K181" s="493"/>
      <c r="L181" s="493"/>
      <c r="M181" s="493"/>
    </row>
    <row r="182" spans="1:13" s="40" customFormat="1" ht="10.5">
      <c r="A182" s="256"/>
      <c r="B182" s="360" t="s">
        <v>248</v>
      </c>
      <c r="C182" s="364">
        <v>10509.993889213909</v>
      </c>
      <c r="D182" s="365">
        <v>2195.4044346730225</v>
      </c>
      <c r="E182" s="364">
        <v>11374.86089571909</v>
      </c>
      <c r="F182" s="365">
        <v>13610.419702991972</v>
      </c>
      <c r="G182" s="364">
        <v>10478.453126433158</v>
      </c>
      <c r="I182" s="135"/>
      <c r="J182" s="493"/>
      <c r="K182" s="493"/>
      <c r="L182" s="493"/>
      <c r="M182" s="493"/>
    </row>
    <row r="183" spans="1:13" s="40" customFormat="1">
      <c r="A183" s="256"/>
      <c r="B183" s="359" t="s">
        <v>246</v>
      </c>
      <c r="C183" s="346">
        <v>5189.8858836559957</v>
      </c>
      <c r="D183" s="347">
        <v>2119.4401004700012</v>
      </c>
      <c r="E183" s="346">
        <v>6046.0438045769988</v>
      </c>
      <c r="F183" s="347">
        <v>6867.9351291710009</v>
      </c>
      <c r="G183" s="346">
        <v>5624.7403891130034</v>
      </c>
      <c r="I183" s="135"/>
      <c r="J183" s="493"/>
      <c r="K183" s="493"/>
      <c r="L183" s="493"/>
      <c r="M183" s="493"/>
    </row>
    <row r="184" spans="1:13" s="40" customFormat="1" ht="10.5">
      <c r="A184" s="256"/>
      <c r="B184" s="361" t="s">
        <v>247</v>
      </c>
      <c r="C184" s="364">
        <v>5320.1080055579132</v>
      </c>
      <c r="D184" s="365">
        <v>75.964334203021281</v>
      </c>
      <c r="E184" s="364">
        <v>5328.8170911420912</v>
      </c>
      <c r="F184" s="365">
        <v>6742.4845738209715</v>
      </c>
      <c r="G184" s="364">
        <v>4853.7127373201547</v>
      </c>
      <c r="I184" s="135"/>
      <c r="J184" s="493"/>
      <c r="K184" s="493"/>
      <c r="L184" s="493"/>
      <c r="M184" s="493"/>
    </row>
    <row r="185" spans="1:13" s="40" customFormat="1">
      <c r="A185" s="256"/>
      <c r="B185" s="78" t="s">
        <v>60</v>
      </c>
      <c r="C185" s="91">
        <v>20192.170050000001</v>
      </c>
      <c r="D185" s="134">
        <v>15145.604716666669</v>
      </c>
      <c r="E185" s="91">
        <v>14187.842833333334</v>
      </c>
      <c r="F185" s="134">
        <v>11502.7955</v>
      </c>
      <c r="G185" s="91">
        <v>23942.871324999989</v>
      </c>
      <c r="I185" s="135"/>
      <c r="J185" s="493"/>
      <c r="K185" s="493"/>
      <c r="L185" s="493"/>
      <c r="M185" s="493"/>
    </row>
    <row r="186" spans="1:13" s="40" customFormat="1">
      <c r="A186" s="256"/>
      <c r="B186" s="78" t="s">
        <v>61</v>
      </c>
      <c r="C186" s="91">
        <v>23044.736200850937</v>
      </c>
      <c r="D186" s="134">
        <v>35444.732745466354</v>
      </c>
      <c r="E186" s="91">
        <v>36969.853916998771</v>
      </c>
      <c r="F186" s="134">
        <v>44528.029492768968</v>
      </c>
      <c r="G186" s="91">
        <v>30237.174655566148</v>
      </c>
      <c r="I186" s="135"/>
      <c r="J186" s="493"/>
      <c r="K186" s="493"/>
      <c r="L186" s="493"/>
      <c r="M186" s="493"/>
    </row>
    <row r="187" spans="1:13" s="40" customFormat="1">
      <c r="A187" s="256"/>
      <c r="B187" s="133" t="s">
        <v>69</v>
      </c>
      <c r="C187" s="92">
        <v>589292.05753938889</v>
      </c>
      <c r="D187" s="237">
        <v>613741.15145865106</v>
      </c>
      <c r="E187" s="92">
        <v>654169.53784988401</v>
      </c>
      <c r="F187" s="237">
        <v>664092.79058315803</v>
      </c>
      <c r="G187" s="92">
        <v>791587.07319808204</v>
      </c>
      <c r="H187" s="135"/>
      <c r="I187" s="135"/>
      <c r="J187" s="493"/>
      <c r="K187" s="493"/>
      <c r="L187" s="493"/>
      <c r="M187" s="493"/>
    </row>
    <row r="188" spans="1:13" s="6" customFormat="1" ht="27" customHeight="1">
      <c r="A188" s="348"/>
      <c r="B188" s="605"/>
      <c r="C188" s="605"/>
      <c r="D188" s="605"/>
      <c r="E188" s="605"/>
      <c r="F188" s="605"/>
      <c r="G188" s="605"/>
      <c r="J188" s="493"/>
      <c r="K188" s="493"/>
      <c r="L188" s="493"/>
      <c r="M188" s="493"/>
    </row>
    <row r="189" spans="1:13" hidden="1">
      <c r="J189" s="493"/>
      <c r="K189" s="493"/>
      <c r="L189" s="493"/>
      <c r="M189" s="493"/>
    </row>
    <row r="190" spans="1:13" s="32" customFormat="1" ht="12.75" hidden="1" customHeight="1">
      <c r="A190" s="113"/>
      <c r="B190" s="1"/>
      <c r="G190" s="3"/>
      <c r="J190" s="493"/>
      <c r="K190" s="493"/>
      <c r="L190" s="493"/>
      <c r="M190" s="493"/>
    </row>
    <row r="191" spans="1:13" ht="12.75" hidden="1" customHeight="1">
      <c r="A191" s="200"/>
      <c r="B191" s="608"/>
      <c r="C191" s="610"/>
      <c r="D191" s="611"/>
      <c r="E191" s="611"/>
      <c r="F191" s="611"/>
      <c r="G191" s="611"/>
      <c r="J191" s="493"/>
      <c r="K191" s="493"/>
      <c r="L191" s="493"/>
      <c r="M191" s="493"/>
    </row>
    <row r="192" spans="1:13" ht="24" hidden="1" customHeight="1">
      <c r="A192" s="201"/>
      <c r="B192" s="609"/>
      <c r="C192" s="194"/>
      <c r="D192" s="194"/>
      <c r="E192" s="194"/>
      <c r="F192" s="194"/>
      <c r="G192" s="194"/>
      <c r="J192" s="563"/>
      <c r="K192" s="563"/>
      <c r="L192" s="563"/>
      <c r="M192" s="563"/>
    </row>
    <row r="193" spans="1:13" hidden="1">
      <c r="A193" s="256"/>
      <c r="B193" s="40"/>
      <c r="C193" s="39"/>
      <c r="D193" s="137"/>
      <c r="E193" s="39"/>
      <c r="F193" s="137"/>
      <c r="G193" s="39"/>
      <c r="I193" s="85"/>
      <c r="J193" s="493"/>
      <c r="K193" s="493"/>
      <c r="L193" s="493"/>
      <c r="M193" s="493"/>
    </row>
    <row r="194" spans="1:13" hidden="1">
      <c r="A194" s="256"/>
      <c r="B194" s="40"/>
      <c r="C194" s="38"/>
      <c r="D194" s="136"/>
      <c r="E194" s="38"/>
      <c r="F194" s="136"/>
      <c r="G194" s="38"/>
      <c r="I194" s="85"/>
      <c r="J194" s="493"/>
      <c r="K194" s="493"/>
      <c r="L194" s="493"/>
      <c r="M194" s="493"/>
    </row>
    <row r="195" spans="1:13" hidden="1">
      <c r="A195" s="256"/>
      <c r="B195" s="81"/>
      <c r="C195" s="38"/>
      <c r="D195" s="136"/>
      <c r="E195" s="38"/>
      <c r="F195" s="136"/>
      <c r="G195" s="38"/>
      <c r="I195" s="85"/>
      <c r="J195" s="493"/>
      <c r="K195" s="493"/>
      <c r="L195" s="493"/>
      <c r="M195" s="493"/>
    </row>
    <row r="196" spans="1:13" hidden="1">
      <c r="A196" s="256"/>
      <c r="B196" s="100"/>
      <c r="C196" s="102"/>
      <c r="D196" s="238"/>
      <c r="E196" s="102"/>
      <c r="F196" s="238"/>
      <c r="G196" s="102"/>
      <c r="I196" s="85"/>
      <c r="J196" s="562"/>
      <c r="K196" s="562"/>
      <c r="L196" s="562"/>
      <c r="M196" s="562"/>
    </row>
    <row r="197" spans="1:13" hidden="1">
      <c r="A197" s="256"/>
      <c r="B197" s="252"/>
      <c r="C197" s="38"/>
      <c r="D197" s="136"/>
      <c r="E197" s="38"/>
      <c r="F197" s="136"/>
      <c r="G197" s="38"/>
      <c r="I197" s="85"/>
      <c r="J197" s="493"/>
      <c r="K197" s="493"/>
      <c r="L197" s="493"/>
      <c r="M197" s="493"/>
    </row>
    <row r="198" spans="1:13" hidden="1">
      <c r="A198" s="256"/>
      <c r="B198" s="248"/>
      <c r="C198" s="38"/>
      <c r="D198" s="136"/>
      <c r="E198" s="38"/>
      <c r="F198" s="136"/>
      <c r="G198" s="38"/>
      <c r="I198" s="85"/>
      <c r="J198" s="493"/>
      <c r="K198" s="493"/>
      <c r="L198" s="493"/>
      <c r="M198" s="493"/>
    </row>
    <row r="199" spans="1:13" hidden="1">
      <c r="A199" s="256"/>
      <c r="B199" s="358"/>
      <c r="C199" s="38"/>
      <c r="D199" s="136"/>
      <c r="E199" s="38"/>
      <c r="F199" s="136"/>
      <c r="G199" s="38"/>
      <c r="I199" s="85"/>
      <c r="J199" s="493"/>
      <c r="K199" s="493"/>
      <c r="L199" s="493"/>
      <c r="M199" s="493"/>
    </row>
    <row r="200" spans="1:13" ht="10.5" hidden="1">
      <c r="A200" s="256"/>
      <c r="B200" s="360"/>
      <c r="C200" s="364"/>
      <c r="D200" s="365"/>
      <c r="E200" s="364"/>
      <c r="F200" s="365"/>
      <c r="G200" s="364"/>
      <c r="I200" s="85"/>
      <c r="J200" s="493"/>
      <c r="K200" s="493"/>
      <c r="L200" s="493"/>
      <c r="M200" s="493"/>
    </row>
    <row r="201" spans="1:13" hidden="1">
      <c r="A201" s="256"/>
      <c r="B201" s="359"/>
      <c r="C201" s="38"/>
      <c r="D201" s="136"/>
      <c r="E201" s="38"/>
      <c r="F201" s="136"/>
      <c r="G201" s="38"/>
      <c r="I201" s="85"/>
      <c r="J201" s="493"/>
      <c r="K201" s="493"/>
      <c r="L201" s="493"/>
      <c r="M201" s="493"/>
    </row>
    <row r="202" spans="1:13" ht="10.5" hidden="1">
      <c r="A202" s="256"/>
      <c r="B202" s="361"/>
      <c r="C202" s="364"/>
      <c r="D202" s="365"/>
      <c r="E202" s="364"/>
      <c r="F202" s="365"/>
      <c r="G202" s="364"/>
      <c r="I202" s="85"/>
      <c r="J202" s="493"/>
      <c r="K202" s="493"/>
      <c r="L202" s="493"/>
      <c r="M202" s="493"/>
    </row>
    <row r="203" spans="1:13" hidden="1">
      <c r="A203" s="256"/>
      <c r="B203" s="78"/>
      <c r="C203" s="91"/>
      <c r="D203" s="134"/>
      <c r="E203" s="91"/>
      <c r="F203" s="134"/>
      <c r="G203" s="91"/>
      <c r="I203" s="85"/>
      <c r="J203" s="493"/>
      <c r="K203" s="493"/>
      <c r="L203" s="493"/>
      <c r="M203" s="493"/>
    </row>
    <row r="204" spans="1:13" hidden="1">
      <c r="A204" s="256"/>
      <c r="B204" s="78"/>
      <c r="C204" s="91"/>
      <c r="D204" s="134"/>
      <c r="E204" s="91"/>
      <c r="F204" s="134"/>
      <c r="G204" s="91"/>
      <c r="I204" s="85"/>
      <c r="J204" s="493"/>
      <c r="K204" s="493"/>
      <c r="L204" s="493"/>
      <c r="M204" s="493"/>
    </row>
    <row r="205" spans="1:13" hidden="1">
      <c r="A205" s="256"/>
      <c r="B205" s="133"/>
      <c r="C205" s="92"/>
      <c r="D205" s="237"/>
      <c r="E205" s="92"/>
      <c r="F205" s="237"/>
      <c r="G205" s="92"/>
      <c r="H205" s="85"/>
      <c r="I205" s="85"/>
      <c r="J205" s="493"/>
      <c r="K205" s="493"/>
      <c r="L205" s="493"/>
      <c r="M205" s="493"/>
    </row>
    <row r="206" spans="1:13" hidden="1">
      <c r="A206" s="256"/>
      <c r="B206" s="352"/>
      <c r="C206" s="81"/>
      <c r="D206" s="81"/>
      <c r="E206" s="81"/>
      <c r="F206" s="81"/>
      <c r="G206" s="81"/>
      <c r="H206" s="85"/>
      <c r="I206" s="85"/>
      <c r="J206" s="493"/>
      <c r="K206" s="493"/>
      <c r="L206" s="493"/>
      <c r="M206" s="493"/>
    </row>
    <row r="207" spans="1:13">
      <c r="A207" s="256"/>
      <c r="B207" s="350"/>
      <c r="C207" s="81"/>
      <c r="D207" s="81"/>
      <c r="E207" s="81"/>
      <c r="F207" s="81"/>
      <c r="G207" s="81"/>
      <c r="H207" s="85"/>
      <c r="I207" s="85"/>
      <c r="J207" s="493"/>
      <c r="K207" s="493"/>
      <c r="L207" s="493"/>
      <c r="M207" s="493"/>
    </row>
    <row r="208" spans="1:13" s="32" customFormat="1" ht="12.75" customHeight="1">
      <c r="A208" s="113"/>
      <c r="B208" s="1" t="s">
        <v>218</v>
      </c>
      <c r="G208" s="210" t="s">
        <v>185</v>
      </c>
      <c r="J208" s="493"/>
      <c r="K208" s="493"/>
      <c r="L208" s="493"/>
      <c r="M208" s="493"/>
    </row>
    <row r="209" spans="1:13" ht="12.75" customHeight="1">
      <c r="A209" s="200"/>
      <c r="B209" s="608" t="s">
        <v>0</v>
      </c>
      <c r="C209" s="610" t="s">
        <v>1</v>
      </c>
      <c r="D209" s="611"/>
      <c r="E209" s="611"/>
      <c r="F209" s="611"/>
      <c r="G209" s="611"/>
      <c r="J209" s="493"/>
      <c r="K209" s="493"/>
      <c r="L209" s="493"/>
      <c r="M209" s="493"/>
    </row>
    <row r="210" spans="1:13" ht="24" customHeight="1">
      <c r="A210" s="201"/>
      <c r="B210" s="609"/>
      <c r="C210" s="194">
        <f>$C$6</f>
        <v>45382</v>
      </c>
      <c r="D210" s="194">
        <f>$D$6</f>
        <v>45291</v>
      </c>
      <c r="E210" s="194">
        <f>$E$6</f>
        <v>45199</v>
      </c>
      <c r="F210" s="194">
        <f>$F$6</f>
        <v>45107</v>
      </c>
      <c r="G210" s="194">
        <f>$G$6</f>
        <v>45016</v>
      </c>
      <c r="J210" s="563"/>
      <c r="K210" s="563"/>
      <c r="L210" s="563"/>
      <c r="M210" s="563"/>
    </row>
    <row r="211" spans="1:13">
      <c r="A211" s="256"/>
      <c r="B211" s="40" t="s">
        <v>4</v>
      </c>
      <c r="C211" s="39">
        <v>1118.3313196895995</v>
      </c>
      <c r="D211" s="137">
        <v>1237.3971474444636</v>
      </c>
      <c r="E211" s="39">
        <v>1245.9171077470487</v>
      </c>
      <c r="F211" s="137">
        <v>1377.49513480973</v>
      </c>
      <c r="G211" s="39">
        <v>1340.6841329095062</v>
      </c>
      <c r="I211" s="85"/>
      <c r="J211" s="493"/>
      <c r="K211" s="493"/>
      <c r="L211" s="493"/>
      <c r="M211" s="493"/>
    </row>
    <row r="212" spans="1:13">
      <c r="A212" s="256"/>
      <c r="B212" s="40" t="s">
        <v>114</v>
      </c>
      <c r="C212" s="38">
        <v>914.20278432374823</v>
      </c>
      <c r="D212" s="136">
        <v>1019.4820475382853</v>
      </c>
      <c r="E212" s="38">
        <v>1019.8170856690124</v>
      </c>
      <c r="F212" s="136">
        <v>1130.6378726712423</v>
      </c>
      <c r="G212" s="38">
        <v>1102.9693593729514</v>
      </c>
      <c r="I212" s="85"/>
      <c r="J212" s="493"/>
      <c r="K212" s="493"/>
      <c r="L212" s="493"/>
      <c r="M212" s="493"/>
    </row>
    <row r="213" spans="1:13">
      <c r="A213" s="256"/>
      <c r="B213" s="81" t="s">
        <v>64</v>
      </c>
      <c r="C213" s="38">
        <v>520.29593999931785</v>
      </c>
      <c r="D213" s="136">
        <v>607.93081176887745</v>
      </c>
      <c r="E213" s="38">
        <v>620.20217322577423</v>
      </c>
      <c r="F213" s="136">
        <v>682.65162883062533</v>
      </c>
      <c r="G213" s="38">
        <v>658.39558988213548</v>
      </c>
      <c r="I213" s="85"/>
      <c r="J213" s="493"/>
      <c r="K213" s="493"/>
      <c r="L213" s="493"/>
      <c r="M213" s="493"/>
    </row>
    <row r="214" spans="1:13">
      <c r="A214" s="256"/>
      <c r="B214" s="100" t="s">
        <v>65</v>
      </c>
      <c r="C214" s="102">
        <v>0.46524310894174864</v>
      </c>
      <c r="D214" s="238">
        <v>0.49129805497322143</v>
      </c>
      <c r="E214" s="102">
        <v>0.49778766931554991</v>
      </c>
      <c r="F214" s="238">
        <v>0.49542942953834146</v>
      </c>
      <c r="G214" s="102">
        <v>0.49108926832251548</v>
      </c>
      <c r="I214" s="85"/>
      <c r="J214" s="562"/>
      <c r="K214" s="562"/>
      <c r="L214" s="562"/>
      <c r="M214" s="562"/>
    </row>
    <row r="215" spans="1:13">
      <c r="A215" s="256"/>
      <c r="B215" s="252" t="s">
        <v>15</v>
      </c>
      <c r="C215" s="38">
        <v>346.69087506058366</v>
      </c>
      <c r="D215" s="136">
        <v>408.57973703009122</v>
      </c>
      <c r="E215" s="38">
        <v>423.07239143202338</v>
      </c>
      <c r="F215" s="136">
        <v>461.890726466991</v>
      </c>
      <c r="G215" s="38">
        <v>438.73508114865086</v>
      </c>
      <c r="I215" s="85"/>
      <c r="J215" s="493"/>
      <c r="K215" s="493"/>
      <c r="L215" s="493"/>
      <c r="M215" s="493"/>
    </row>
    <row r="216" spans="1:13">
      <c r="A216" s="256"/>
      <c r="B216" s="248" t="s">
        <v>113</v>
      </c>
      <c r="C216" s="38">
        <v>204.0456682634935</v>
      </c>
      <c r="D216" s="136">
        <v>54.903257155602546</v>
      </c>
      <c r="E216" s="38">
        <v>231.88864542447692</v>
      </c>
      <c r="F216" s="136">
        <v>250.06818276054645</v>
      </c>
      <c r="G216" s="38">
        <v>232.48485374461484</v>
      </c>
      <c r="I216" s="85"/>
      <c r="J216" s="493"/>
      <c r="K216" s="493"/>
      <c r="L216" s="493"/>
      <c r="M216" s="493"/>
    </row>
    <row r="217" spans="1:13" hidden="1">
      <c r="A217" s="256"/>
      <c r="B217" s="358" t="s">
        <v>31</v>
      </c>
      <c r="C217" s="38">
        <v>77.160718022792707</v>
      </c>
      <c r="D217" s="136">
        <v>28.518663442176262</v>
      </c>
      <c r="E217" s="38">
        <v>94.005116330915527</v>
      </c>
      <c r="F217" s="136">
        <v>84.279784773363815</v>
      </c>
      <c r="G217" s="38">
        <v>105.09403780189243</v>
      </c>
      <c r="I217" s="85"/>
      <c r="J217" s="493"/>
      <c r="K217" s="493"/>
      <c r="L217" s="493"/>
      <c r="M217" s="493"/>
    </row>
    <row r="218" spans="1:13" ht="10.5">
      <c r="A218" s="256"/>
      <c r="B218" s="360" t="s">
        <v>248</v>
      </c>
      <c r="C218" s="364">
        <v>126.88495024070079</v>
      </c>
      <c r="D218" s="365">
        <v>26.384593713426284</v>
      </c>
      <c r="E218" s="364">
        <v>137.88352909356138</v>
      </c>
      <c r="F218" s="365">
        <v>165.78839798718263</v>
      </c>
      <c r="G218" s="364">
        <v>127.39081594272241</v>
      </c>
      <c r="I218" s="85"/>
      <c r="J218" s="493"/>
      <c r="K218" s="493"/>
      <c r="L218" s="493"/>
      <c r="M218" s="493"/>
    </row>
    <row r="219" spans="1:13">
      <c r="A219" s="256"/>
      <c r="B219" s="359" t="s">
        <v>246</v>
      </c>
      <c r="C219" s="38">
        <v>62.415760671387375</v>
      </c>
      <c r="D219" s="136">
        <v>25.469911000013518</v>
      </c>
      <c r="E219" s="38">
        <v>73.288361000010013</v>
      </c>
      <c r="F219" s="136">
        <v>83.658569537846489</v>
      </c>
      <c r="G219" s="38">
        <v>68.373467000006997</v>
      </c>
      <c r="I219" s="85"/>
      <c r="J219" s="493"/>
      <c r="K219" s="493"/>
      <c r="L219" s="493"/>
      <c r="M219" s="493"/>
    </row>
    <row r="220" spans="1:13" ht="10.5">
      <c r="A220" s="256"/>
      <c r="B220" s="361" t="s">
        <v>247</v>
      </c>
      <c r="C220" s="364">
        <v>64.469189569313414</v>
      </c>
      <c r="D220" s="365">
        <v>0.91468271341276619</v>
      </c>
      <c r="E220" s="364">
        <v>64.595168093551365</v>
      </c>
      <c r="F220" s="365">
        <v>82.129828449336145</v>
      </c>
      <c r="G220" s="364">
        <v>59.017348942715415</v>
      </c>
      <c r="I220" s="85"/>
      <c r="J220" s="493"/>
      <c r="K220" s="493"/>
      <c r="L220" s="493"/>
      <c r="M220" s="493"/>
    </row>
    <row r="221" spans="1:13">
      <c r="A221" s="256"/>
      <c r="B221" s="78" t="s">
        <v>60</v>
      </c>
      <c r="C221" s="91">
        <v>243</v>
      </c>
      <c r="D221" s="134">
        <v>182.00000000000003</v>
      </c>
      <c r="E221" s="91">
        <v>172.00000000000003</v>
      </c>
      <c r="F221" s="134">
        <v>140</v>
      </c>
      <c r="G221" s="91">
        <v>290.99999999999983</v>
      </c>
      <c r="I221" s="85"/>
      <c r="J221" s="493"/>
      <c r="K221" s="493"/>
      <c r="L221" s="493"/>
      <c r="M221" s="493"/>
    </row>
    <row r="222" spans="1:13">
      <c r="A222" s="256"/>
      <c r="B222" s="78" t="s">
        <v>61</v>
      </c>
      <c r="C222" s="91">
        <v>277.29593999931785</v>
      </c>
      <c r="D222" s="134">
        <v>425.93081176887745</v>
      </c>
      <c r="E222" s="91">
        <v>448.20217322577423</v>
      </c>
      <c r="F222" s="134">
        <v>542.5516288306253</v>
      </c>
      <c r="G222" s="91">
        <v>367.39558988213565</v>
      </c>
      <c r="I222" s="85"/>
      <c r="J222" s="493"/>
      <c r="K222" s="493"/>
      <c r="L222" s="493"/>
      <c r="M222" s="493"/>
    </row>
    <row r="223" spans="1:13">
      <c r="A223" s="256"/>
      <c r="B223" s="133" t="s">
        <v>69</v>
      </c>
      <c r="C223" s="92">
        <v>7068.0639569384293</v>
      </c>
      <c r="D223" s="237">
        <v>7384.1161486620094</v>
      </c>
      <c r="E223" s="92">
        <v>7874.1845783002555</v>
      </c>
      <c r="F223" s="237">
        <v>8095.1682082697889</v>
      </c>
      <c r="G223" s="92">
        <v>9618.2359823170536</v>
      </c>
      <c r="H223" s="85"/>
      <c r="I223" s="85"/>
      <c r="J223" s="493"/>
      <c r="K223" s="493"/>
      <c r="L223" s="493"/>
      <c r="M223" s="493"/>
    </row>
    <row r="224" spans="1:13" ht="29.25" customHeight="1">
      <c r="B224" s="586"/>
      <c r="C224" s="586"/>
      <c r="D224" s="586"/>
      <c r="E224" s="586"/>
      <c r="F224" s="586"/>
      <c r="G224" s="586"/>
      <c r="J224" s="493"/>
      <c r="K224" s="493"/>
      <c r="L224" s="493"/>
      <c r="M224" s="493"/>
    </row>
    <row r="225" spans="1:13" hidden="1">
      <c r="B225" s="349"/>
      <c r="C225" s="349"/>
      <c r="D225" s="349"/>
      <c r="E225" s="349"/>
      <c r="F225" s="349"/>
      <c r="G225" s="349"/>
      <c r="J225" s="493"/>
      <c r="K225" s="493"/>
      <c r="L225" s="493"/>
      <c r="M225" s="493"/>
    </row>
    <row r="226" spans="1:13" s="32" customFormat="1" ht="12.75" hidden="1" customHeight="1">
      <c r="A226" s="113"/>
      <c r="B226" s="1"/>
      <c r="G226" s="210"/>
      <c r="J226" s="456"/>
      <c r="K226" s="456"/>
      <c r="L226" s="456"/>
      <c r="M226" s="456"/>
    </row>
    <row r="227" spans="1:13" ht="12.75" hidden="1" customHeight="1">
      <c r="A227" s="200"/>
      <c r="B227" s="608"/>
      <c r="C227" s="610"/>
      <c r="D227" s="611"/>
      <c r="E227" s="611"/>
      <c r="F227" s="611"/>
      <c r="G227" s="611"/>
      <c r="J227" s="493"/>
      <c r="K227" s="493"/>
      <c r="L227" s="493"/>
      <c r="M227" s="493"/>
    </row>
    <row r="228" spans="1:13" ht="24" hidden="1" customHeight="1">
      <c r="A228" s="201"/>
      <c r="B228" s="609"/>
      <c r="C228" s="194"/>
      <c r="D228" s="194"/>
      <c r="E228" s="194"/>
      <c r="F228" s="194"/>
      <c r="G228" s="194"/>
      <c r="J228" s="493"/>
      <c r="K228" s="493"/>
      <c r="L228" s="493"/>
      <c r="M228" s="493"/>
    </row>
    <row r="229" spans="1:13" hidden="1">
      <c r="A229" s="256"/>
      <c r="B229" s="40"/>
      <c r="C229" s="39"/>
      <c r="D229" s="137"/>
      <c r="E229" s="39"/>
      <c r="F229" s="137"/>
      <c r="G229" s="39"/>
      <c r="I229" s="85"/>
      <c r="J229" s="493"/>
      <c r="K229" s="493"/>
      <c r="L229" s="493"/>
      <c r="M229" s="493"/>
    </row>
    <row r="230" spans="1:13" hidden="1">
      <c r="A230" s="256"/>
      <c r="B230" s="40"/>
      <c r="C230" s="38"/>
      <c r="D230" s="136"/>
      <c r="E230" s="38"/>
      <c r="F230" s="136"/>
      <c r="G230" s="38"/>
      <c r="I230" s="85"/>
      <c r="J230" s="493"/>
      <c r="K230" s="493"/>
      <c r="L230" s="493"/>
      <c r="M230" s="493"/>
    </row>
    <row r="231" spans="1:13" hidden="1">
      <c r="A231" s="256"/>
      <c r="B231" s="81"/>
      <c r="C231" s="38"/>
      <c r="D231" s="136"/>
      <c r="E231" s="38"/>
      <c r="F231" s="136"/>
      <c r="G231" s="38"/>
      <c r="I231" s="85"/>
      <c r="J231" s="493"/>
      <c r="K231" s="493"/>
      <c r="L231" s="493"/>
      <c r="M231" s="493"/>
    </row>
    <row r="232" spans="1:13" hidden="1">
      <c r="A232" s="256"/>
      <c r="B232" s="100"/>
      <c r="C232" s="102"/>
      <c r="D232" s="238"/>
      <c r="E232" s="102"/>
      <c r="F232" s="238"/>
      <c r="G232" s="102"/>
      <c r="I232" s="85"/>
      <c r="J232" s="493"/>
      <c r="K232" s="493"/>
      <c r="L232" s="493"/>
      <c r="M232" s="493"/>
    </row>
    <row r="233" spans="1:13" hidden="1">
      <c r="A233" s="256"/>
      <c r="B233" s="252"/>
      <c r="C233" s="38"/>
      <c r="D233" s="136"/>
      <c r="E233" s="38"/>
      <c r="F233" s="136"/>
      <c r="G233" s="38"/>
      <c r="I233" s="85"/>
      <c r="J233" s="493"/>
      <c r="K233" s="493"/>
      <c r="L233" s="493"/>
      <c r="M233" s="493"/>
    </row>
    <row r="234" spans="1:13" hidden="1">
      <c r="A234" s="256"/>
      <c r="B234" s="248"/>
      <c r="C234" s="38"/>
      <c r="D234" s="136"/>
      <c r="E234" s="38"/>
      <c r="F234" s="136"/>
      <c r="G234" s="38"/>
      <c r="I234" s="85"/>
      <c r="J234" s="493"/>
      <c r="K234" s="493"/>
      <c r="L234" s="493"/>
      <c r="M234" s="493"/>
    </row>
    <row r="235" spans="1:13" ht="11.25" hidden="1" customHeight="1">
      <c r="A235" s="256"/>
      <c r="B235" s="358"/>
      <c r="C235" s="38"/>
      <c r="D235" s="136"/>
      <c r="E235" s="38"/>
      <c r="F235" s="136"/>
      <c r="G235" s="38"/>
      <c r="I235" s="85"/>
      <c r="J235" s="493"/>
      <c r="K235" s="493"/>
      <c r="L235" s="493"/>
      <c r="M235" s="493"/>
    </row>
    <row r="236" spans="1:13" ht="10.5" hidden="1">
      <c r="A236" s="256"/>
      <c r="B236" s="360"/>
      <c r="C236" s="364"/>
      <c r="D236" s="365"/>
      <c r="E236" s="364"/>
      <c r="F236" s="365"/>
      <c r="G236" s="364"/>
      <c r="I236" s="85"/>
      <c r="J236" s="493"/>
      <c r="K236" s="493"/>
      <c r="L236" s="493"/>
      <c r="M236" s="493"/>
    </row>
    <row r="237" spans="1:13" hidden="1">
      <c r="A237" s="256"/>
      <c r="B237" s="359"/>
      <c r="C237" s="38"/>
      <c r="D237" s="136"/>
      <c r="E237" s="38"/>
      <c r="F237" s="136"/>
      <c r="G237" s="38"/>
      <c r="I237" s="85"/>
      <c r="J237" s="493"/>
      <c r="K237" s="493"/>
      <c r="L237" s="493"/>
      <c r="M237" s="493"/>
    </row>
    <row r="238" spans="1:13" ht="10.5" hidden="1">
      <c r="A238" s="256"/>
      <c r="B238" s="361"/>
      <c r="C238" s="364"/>
      <c r="D238" s="365"/>
      <c r="E238" s="364"/>
      <c r="F238" s="365"/>
      <c r="G238" s="364"/>
      <c r="I238" s="85"/>
      <c r="J238" s="493"/>
      <c r="K238" s="493"/>
      <c r="L238" s="493"/>
      <c r="M238" s="493"/>
    </row>
    <row r="239" spans="1:13" hidden="1">
      <c r="A239" s="256"/>
      <c r="B239" s="78"/>
      <c r="C239" s="91"/>
      <c r="D239" s="134"/>
      <c r="E239" s="91"/>
      <c r="F239" s="134"/>
      <c r="G239" s="91"/>
      <c r="I239" s="85"/>
      <c r="J239" s="493"/>
      <c r="K239" s="493"/>
      <c r="L239" s="493"/>
      <c r="M239" s="493"/>
    </row>
    <row r="240" spans="1:13" hidden="1">
      <c r="A240" s="256"/>
      <c r="B240" s="78"/>
      <c r="C240" s="91"/>
      <c r="D240" s="134"/>
      <c r="E240" s="91"/>
      <c r="F240" s="134"/>
      <c r="G240" s="91"/>
      <c r="I240" s="85"/>
      <c r="J240" s="493"/>
      <c r="K240" s="493"/>
      <c r="L240" s="493"/>
      <c r="M240" s="493"/>
    </row>
    <row r="241" spans="1:13" hidden="1">
      <c r="A241" s="256"/>
      <c r="B241" s="133"/>
      <c r="C241" s="92"/>
      <c r="D241" s="237"/>
      <c r="E241" s="92"/>
      <c r="F241" s="237"/>
      <c r="G241" s="92"/>
      <c r="H241" s="85"/>
      <c r="I241" s="85"/>
      <c r="J241" s="493"/>
      <c r="K241" s="493"/>
      <c r="L241" s="493"/>
      <c r="M241" s="493"/>
    </row>
    <row r="242" spans="1:13" hidden="1">
      <c r="B242" s="352"/>
      <c r="F242" s="82"/>
      <c r="J242" s="493"/>
      <c r="K242" s="493"/>
      <c r="L242" s="493"/>
      <c r="M242" s="493"/>
    </row>
    <row r="243" spans="1:13">
      <c r="B243" s="351"/>
      <c r="J243" s="493"/>
      <c r="K243" s="493"/>
      <c r="L243" s="493"/>
      <c r="M243" s="493"/>
    </row>
    <row r="244" spans="1:13" s="32" customFormat="1" ht="12.75" customHeight="1">
      <c r="A244" s="113"/>
      <c r="B244" s="1" t="s">
        <v>219</v>
      </c>
      <c r="G244" s="210" t="s">
        <v>185</v>
      </c>
      <c r="J244" s="456"/>
      <c r="K244" s="456"/>
      <c r="L244" s="456"/>
      <c r="M244" s="456"/>
    </row>
    <row r="245" spans="1:13" ht="12.75" customHeight="1">
      <c r="A245" s="200"/>
      <c r="B245" s="608" t="s">
        <v>0</v>
      </c>
      <c r="C245" s="610" t="s">
        <v>1</v>
      </c>
      <c r="D245" s="611"/>
      <c r="E245" s="611"/>
      <c r="F245" s="611"/>
      <c r="G245" s="611"/>
      <c r="J245" s="493"/>
      <c r="K245" s="493"/>
      <c r="L245" s="493"/>
      <c r="M245" s="493"/>
    </row>
    <row r="246" spans="1:13" ht="24" customHeight="1">
      <c r="A246" s="201"/>
      <c r="B246" s="609"/>
      <c r="C246" s="194">
        <f>$C$6</f>
        <v>45382</v>
      </c>
      <c r="D246" s="194">
        <f>$D$6</f>
        <v>45291</v>
      </c>
      <c r="E246" s="194">
        <f>$E$6</f>
        <v>45199</v>
      </c>
      <c r="F246" s="194">
        <f>$F$6</f>
        <v>45107</v>
      </c>
      <c r="G246" s="194">
        <f>$G$6</f>
        <v>45016</v>
      </c>
      <c r="J246" s="493"/>
      <c r="K246" s="493"/>
      <c r="L246" s="493"/>
      <c r="M246" s="493"/>
    </row>
    <row r="247" spans="1:13">
      <c r="A247" s="256"/>
      <c r="B247" s="2" t="s">
        <v>4</v>
      </c>
      <c r="C247" s="39">
        <v>1375.0605240347468</v>
      </c>
      <c r="D247" s="137">
        <v>1334.9035865363796</v>
      </c>
      <c r="E247" s="39">
        <v>1260.44694089673</v>
      </c>
      <c r="F247" s="137">
        <v>1189.8839828466698</v>
      </c>
      <c r="G247" s="39">
        <v>1117.3786245626304</v>
      </c>
      <c r="I247" s="85"/>
      <c r="J247" s="493"/>
      <c r="K247" s="493"/>
      <c r="L247" s="493"/>
      <c r="M247" s="493"/>
    </row>
    <row r="248" spans="1:13">
      <c r="A248" s="256"/>
      <c r="B248" s="40" t="s">
        <v>114</v>
      </c>
      <c r="C248" s="38">
        <v>1127.764109887079</v>
      </c>
      <c r="D248" s="136">
        <v>1099.108370099294</v>
      </c>
      <c r="E248" s="38">
        <v>1031.9532728055874</v>
      </c>
      <c r="F248" s="136">
        <v>974.24390735755264</v>
      </c>
      <c r="G248" s="38">
        <v>915.82959317537779</v>
      </c>
      <c r="I248" s="85"/>
      <c r="J248" s="493"/>
      <c r="K248" s="493"/>
      <c r="L248" s="493"/>
      <c r="M248" s="493"/>
    </row>
    <row r="249" spans="1:13">
      <c r="A249" s="256"/>
      <c r="B249" s="32" t="s">
        <v>64</v>
      </c>
      <c r="C249" s="38">
        <v>651.76927947898753</v>
      </c>
      <c r="D249" s="136">
        <v>659.72150885152973</v>
      </c>
      <c r="E249" s="38">
        <v>625.09543585110964</v>
      </c>
      <c r="F249" s="136">
        <v>583.54036356643417</v>
      </c>
      <c r="G249" s="38">
        <v>546.16142815582646</v>
      </c>
      <c r="I249" s="85"/>
      <c r="J249" s="493"/>
      <c r="K249" s="493"/>
      <c r="L249" s="493"/>
      <c r="M249" s="493"/>
    </row>
    <row r="250" spans="1:13">
      <c r="A250" s="256"/>
      <c r="B250" s="100" t="s">
        <v>65</v>
      </c>
      <c r="C250" s="102">
        <v>0.47399315745502252</v>
      </c>
      <c r="D250" s="238">
        <v>0.49420910656422945</v>
      </c>
      <c r="E250" s="102">
        <v>0.49593157440359442</v>
      </c>
      <c r="F250" s="238">
        <v>0.49041786592536224</v>
      </c>
      <c r="G250" s="102">
        <v>0.48878814767877587</v>
      </c>
      <c r="I250" s="85"/>
      <c r="J250" s="493"/>
      <c r="K250" s="493"/>
      <c r="L250" s="493"/>
      <c r="M250" s="493"/>
    </row>
    <row r="251" spans="1:13">
      <c r="A251" s="256"/>
      <c r="B251" s="252" t="s">
        <v>15</v>
      </c>
      <c r="C251" s="38">
        <v>439.24004565518317</v>
      </c>
      <c r="D251" s="136">
        <v>445.43501557391784</v>
      </c>
      <c r="E251" s="38">
        <v>424.35384248593277</v>
      </c>
      <c r="F251" s="136">
        <v>393.07908105357404</v>
      </c>
      <c r="G251" s="38">
        <v>365.94663381376296</v>
      </c>
      <c r="I251" s="85"/>
      <c r="J251" s="493"/>
      <c r="K251" s="493"/>
      <c r="L251" s="493"/>
      <c r="M251" s="493"/>
    </row>
    <row r="252" spans="1:13">
      <c r="A252" s="256"/>
      <c r="B252" s="252" t="s">
        <v>113</v>
      </c>
      <c r="C252" s="38">
        <v>318.23620658547918</v>
      </c>
      <c r="D252" s="136">
        <v>322.33730686064757</v>
      </c>
      <c r="E252" s="38">
        <v>316.9977542256554</v>
      </c>
      <c r="F252" s="136">
        <v>287.48935729505109</v>
      </c>
      <c r="G252" s="38">
        <v>255.00247494731713</v>
      </c>
      <c r="I252" s="85"/>
      <c r="J252" s="493"/>
      <c r="K252" s="493"/>
      <c r="L252" s="493"/>
      <c r="M252" s="493"/>
    </row>
    <row r="253" spans="1:13">
      <c r="A253" s="256"/>
      <c r="B253" s="78" t="s">
        <v>60</v>
      </c>
      <c r="C253" s="91">
        <v>243</v>
      </c>
      <c r="D253" s="134">
        <v>182.00000000000003</v>
      </c>
      <c r="E253" s="91">
        <v>172.00000000000003</v>
      </c>
      <c r="F253" s="134">
        <v>140</v>
      </c>
      <c r="G253" s="91">
        <v>290.99999999999983</v>
      </c>
      <c r="I253" s="85"/>
      <c r="J253" s="493"/>
      <c r="K253" s="493"/>
      <c r="L253" s="493"/>
      <c r="M253" s="493"/>
    </row>
    <row r="254" spans="1:13">
      <c r="A254" s="256"/>
      <c r="B254" s="78" t="s">
        <v>61</v>
      </c>
      <c r="C254" s="91">
        <v>408.76927947898753</v>
      </c>
      <c r="D254" s="134">
        <v>477.72150885152973</v>
      </c>
      <c r="E254" s="91">
        <v>453.09543585110964</v>
      </c>
      <c r="F254" s="134">
        <v>443.54036356643417</v>
      </c>
      <c r="G254" s="91">
        <v>255.16142815582663</v>
      </c>
      <c r="I254" s="85"/>
      <c r="J254" s="493"/>
      <c r="K254" s="493"/>
      <c r="L254" s="493"/>
      <c r="M254" s="493"/>
    </row>
    <row r="255" spans="1:13">
      <c r="A255" s="256"/>
      <c r="B255" s="133" t="s">
        <v>69</v>
      </c>
      <c r="C255" s="92">
        <v>7068.0639569384293</v>
      </c>
      <c r="D255" s="237">
        <v>7384.1161486620094</v>
      </c>
      <c r="E255" s="92">
        <v>7874.1845783002555</v>
      </c>
      <c r="F255" s="237">
        <v>8095.1682082697889</v>
      </c>
      <c r="G255" s="92">
        <v>9618.2359823170536</v>
      </c>
      <c r="H255" s="85"/>
      <c r="I255" s="85"/>
      <c r="J255" s="493"/>
      <c r="K255" s="493"/>
      <c r="L255" s="493"/>
      <c r="M255" s="493"/>
    </row>
    <row r="256" spans="1:13" ht="38.25" customHeight="1">
      <c r="B256" s="612" t="s">
        <v>334</v>
      </c>
      <c r="C256" s="612"/>
      <c r="D256" s="612"/>
      <c r="E256" s="612"/>
      <c r="F256" s="612"/>
      <c r="G256" s="612"/>
    </row>
    <row r="257" spans="1:12" ht="26.25" customHeight="1">
      <c r="B257" s="605"/>
      <c r="C257" s="605"/>
      <c r="D257" s="605"/>
      <c r="E257" s="605"/>
      <c r="F257" s="605"/>
      <c r="G257" s="605"/>
      <c r="K257" s="85"/>
    </row>
    <row r="258" spans="1:12">
      <c r="B258" s="349"/>
      <c r="C258" s="513"/>
      <c r="D258" s="513"/>
      <c r="E258" s="513"/>
      <c r="F258" s="513"/>
      <c r="G258" s="513"/>
    </row>
    <row r="259" spans="1:12" s="32" customFormat="1" ht="12.75" hidden="1" customHeight="1">
      <c r="A259" s="113"/>
      <c r="B259" s="1"/>
      <c r="G259" s="210"/>
    </row>
    <row r="260" spans="1:12" ht="12.75" hidden="1" customHeight="1">
      <c r="A260" s="200"/>
      <c r="B260" s="608"/>
      <c r="C260" s="610"/>
      <c r="D260" s="611"/>
      <c r="E260" s="611"/>
      <c r="F260" s="611"/>
      <c r="G260" s="611"/>
    </row>
    <row r="261" spans="1:12" ht="24" hidden="1" customHeight="1">
      <c r="A261" s="201"/>
      <c r="B261" s="609"/>
      <c r="C261" s="194"/>
      <c r="D261" s="194"/>
      <c r="E261" s="194"/>
      <c r="F261" s="194"/>
      <c r="G261" s="194"/>
    </row>
    <row r="262" spans="1:12" hidden="1">
      <c r="A262" s="256"/>
      <c r="C262" s="39"/>
      <c r="D262" s="137"/>
      <c r="E262" s="39"/>
      <c r="F262" s="137"/>
      <c r="G262" s="39"/>
      <c r="I262" s="85"/>
      <c r="J262" s="85"/>
      <c r="K262" s="85"/>
      <c r="L262" s="85"/>
    </row>
    <row r="263" spans="1:12" hidden="1">
      <c r="A263" s="256"/>
      <c r="B263" s="40"/>
      <c r="C263" s="38"/>
      <c r="D263" s="136"/>
      <c r="E263" s="38"/>
      <c r="F263" s="136"/>
      <c r="G263" s="38"/>
      <c r="I263" s="85"/>
      <c r="J263" s="85"/>
      <c r="K263" s="85"/>
      <c r="L263" s="85"/>
    </row>
    <row r="264" spans="1:12" hidden="1">
      <c r="A264" s="256"/>
      <c r="B264" s="32"/>
      <c r="C264" s="38"/>
      <c r="D264" s="136"/>
      <c r="E264" s="38"/>
      <c r="F264" s="136"/>
      <c r="G264" s="38"/>
      <c r="I264" s="85"/>
      <c r="J264" s="85"/>
      <c r="K264" s="85"/>
      <c r="L264" s="85"/>
    </row>
    <row r="265" spans="1:12" hidden="1">
      <c r="A265" s="256"/>
      <c r="B265" s="100"/>
      <c r="C265" s="102"/>
      <c r="D265" s="238"/>
      <c r="E265" s="102"/>
      <c r="F265" s="238"/>
      <c r="G265" s="102"/>
      <c r="I265" s="85"/>
      <c r="J265" s="85"/>
      <c r="K265" s="85"/>
      <c r="L265" s="85"/>
    </row>
    <row r="266" spans="1:12" hidden="1">
      <c r="A266" s="256"/>
      <c r="B266" s="252"/>
      <c r="C266" s="38"/>
      <c r="D266" s="136"/>
      <c r="E266" s="38"/>
      <c r="F266" s="136"/>
      <c r="G266" s="38"/>
      <c r="I266" s="85"/>
      <c r="J266" s="85"/>
      <c r="K266" s="85"/>
      <c r="L266" s="85"/>
    </row>
    <row r="267" spans="1:12" hidden="1">
      <c r="A267" s="256"/>
      <c r="B267" s="252"/>
      <c r="C267" s="38"/>
      <c r="D267" s="136"/>
      <c r="E267" s="38"/>
      <c r="F267" s="136"/>
      <c r="G267" s="38"/>
      <c r="I267" s="85"/>
      <c r="J267" s="85"/>
      <c r="K267" s="85"/>
      <c r="L267" s="85"/>
    </row>
    <row r="268" spans="1:12" hidden="1">
      <c r="A268" s="256"/>
      <c r="B268" s="78"/>
      <c r="C268" s="91"/>
      <c r="D268" s="134"/>
      <c r="E268" s="91"/>
      <c r="F268" s="134"/>
      <c r="G268" s="91"/>
      <c r="I268" s="85"/>
      <c r="J268" s="85"/>
      <c r="K268" s="85"/>
      <c r="L268" s="85"/>
    </row>
    <row r="269" spans="1:12" hidden="1">
      <c r="A269" s="256"/>
      <c r="B269" s="78"/>
      <c r="C269" s="91"/>
      <c r="D269" s="134"/>
      <c r="E269" s="91"/>
      <c r="F269" s="134"/>
      <c r="G269" s="91"/>
      <c r="I269" s="85"/>
      <c r="J269" s="85"/>
      <c r="K269" s="85"/>
      <c r="L269" s="85"/>
    </row>
    <row r="270" spans="1:12" hidden="1">
      <c r="A270" s="256"/>
      <c r="B270" s="133"/>
      <c r="C270" s="92"/>
      <c r="D270" s="237"/>
      <c r="E270" s="92"/>
      <c r="F270" s="237"/>
      <c r="G270" s="92"/>
      <c r="H270" s="85"/>
      <c r="I270" s="85"/>
      <c r="J270" s="85"/>
      <c r="K270" s="85"/>
      <c r="L270" s="85"/>
    </row>
    <row r="271" spans="1:12" ht="16.5" hidden="1" customHeight="1">
      <c r="B271" s="613"/>
      <c r="C271" s="613"/>
      <c r="D271" s="613"/>
      <c r="E271" s="613"/>
      <c r="F271" s="613"/>
      <c r="G271" s="613"/>
    </row>
    <row r="272" spans="1:12">
      <c r="B272" s="352"/>
    </row>
  </sheetData>
  <mergeCells count="44">
    <mergeCell ref="B5:B6"/>
    <mergeCell ref="B113:B114"/>
    <mergeCell ref="B125:B126"/>
    <mergeCell ref="B86:B87"/>
    <mergeCell ref="C5:G5"/>
    <mergeCell ref="C72:G72"/>
    <mergeCell ref="C86:G86"/>
    <mergeCell ref="C98:G98"/>
    <mergeCell ref="C113:G113"/>
    <mergeCell ref="B30:B31"/>
    <mergeCell ref="C30:G30"/>
    <mergeCell ref="B51:B52"/>
    <mergeCell ref="C51:G51"/>
    <mergeCell ref="B72:B73"/>
    <mergeCell ref="B122:G122"/>
    <mergeCell ref="C227:G227"/>
    <mergeCell ref="B191:B192"/>
    <mergeCell ref="C191:G191"/>
    <mergeCell ref="B141:B142"/>
    <mergeCell ref="B173:B174"/>
    <mergeCell ref="C173:G173"/>
    <mergeCell ref="C209:G209"/>
    <mergeCell ref="B188:G188"/>
    <mergeCell ref="B153:B154"/>
    <mergeCell ref="C153:G153"/>
    <mergeCell ref="B209:B210"/>
    <mergeCell ref="B227:B228"/>
    <mergeCell ref="B149:G149"/>
    <mergeCell ref="B257:G257"/>
    <mergeCell ref="B256:G256"/>
    <mergeCell ref="B271:G271"/>
    <mergeCell ref="B245:B246"/>
    <mergeCell ref="C245:G245"/>
    <mergeCell ref="B260:B261"/>
    <mergeCell ref="C260:G260"/>
    <mergeCell ref="B135:G135"/>
    <mergeCell ref="B168:G168"/>
    <mergeCell ref="B25:G25"/>
    <mergeCell ref="B47:G47"/>
    <mergeCell ref="B67:G67"/>
    <mergeCell ref="B107:G107"/>
    <mergeCell ref="B98:B99"/>
    <mergeCell ref="C125:G125"/>
    <mergeCell ref="C141:G141"/>
  </mergeCells>
  <phoneticPr fontId="3" type="noConversion"/>
  <hyperlinks>
    <hyperlink ref="A1" location="Cover!E6" display="INDEX"/>
  </hyperlinks>
  <pageMargins left="0.23" right="0.25" top="1" bottom="1" header="0.5" footer="0.5"/>
  <pageSetup paperSize="9" scale="62" orientation="portrait" r:id="rId1"/>
  <headerFooter alignWithMargins="0">
    <oddFooter>Page &amp;P of &amp;N</oddFooter>
  </headerFooter>
  <rowBreaks count="3" manualBreakCount="3">
    <brk id="82" max="7" man="1"/>
    <brk id="150" max="7" man="1"/>
    <brk id="225" max="7" man="1"/>
  </rowBreaks>
  <colBreaks count="1" manualBreakCount="1">
    <brk id="8" max="1048575" man="1"/>
  </colBreaks>
  <ignoredErrors>
    <ignoredError sqref="A1:XFD2 A273:XFD1048576 H21:I24 A68:I69 A83:I83 B76:B81 A96:I99 B88:B94 A109:I110 B100:B106 B115:B121 A136:I136 B127:B134 A150 A170 C170:I170 A124:I126 A122:A123 C123:I123 A4:XFD5 A3 C3:XFD3 A27:I27 A25:A26 C26:I26 A29:I31 A28 C28:I28 A52:I52 A49 C49:I49 A85:I87 A84 C84:I84 A112:I114 A111 C111:I111 A171:I171 A82 H9:I13 H34:I38 H55:I59 A6:B6 H6:XFD6 H25:I25 H46:I47 A67 H63:I67 A95 H88:I95 A107 H100:I107 H115:I122 A135 H127:I135 H7:I7 N7:XFD7 N21:XFD24 N9:XFD13 N34:XFD38 N55:XFD59 H76:I82 N32:XFD32 H32:I32 N53:XFD53 H53:I53 N74:XFD74 H74:I74 B74 A73:I73 A70 C70:I70 A47 N42:XFD44 H42:I44 H150:I150 A50:I51 O49:XFD51 N46:XFD47 A71:I72 N63:XFD67 N170:XFD171 N76:XFD107 N109:XFD136 O150:XFD150 O73:XFD73 O68:XFD72 N27:XFD27 N26:XFD26 N29:XFD31 N28:XFD28 N52:XFD52 N25:XFD25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6"/>
  <sheetViews>
    <sheetView showGridLines="0" view="pageBreakPreview" zoomScaleNormal="100" zoomScaleSheetLayoutView="100" workbookViewId="0">
      <selection activeCell="F36" sqref="F36"/>
    </sheetView>
  </sheetViews>
  <sheetFormatPr defaultColWidth="9.1796875" defaultRowHeight="10" outlineLevelRow="1"/>
  <cols>
    <col min="1" max="1" width="9.1796875" style="2"/>
    <col min="2" max="2" width="34.7265625" style="2" bestFit="1" customWidth="1"/>
    <col min="3" max="7" width="11.54296875" style="2" customWidth="1"/>
    <col min="8" max="8" width="2" style="2" customWidth="1"/>
    <col min="9" max="9" width="9.1796875" style="2"/>
    <col min="10" max="13" width="9.1796875" style="496" customWidth="1"/>
    <col min="14" max="16384" width="9.1796875" style="2"/>
  </cols>
  <sheetData>
    <row r="1" spans="1:17">
      <c r="A1" s="251" t="s">
        <v>13</v>
      </c>
    </row>
    <row r="3" spans="1:17" ht="12.65" customHeight="1">
      <c r="A3" s="247">
        <v>5</v>
      </c>
      <c r="B3" s="1" t="s">
        <v>57</v>
      </c>
      <c r="C3" s="1"/>
      <c r="D3" s="1"/>
      <c r="E3" s="1"/>
      <c r="F3" s="1"/>
      <c r="G3" s="1"/>
    </row>
    <row r="4" spans="1:17" ht="12.65" customHeight="1">
      <c r="B4" s="1"/>
      <c r="C4" s="1"/>
      <c r="D4" s="1"/>
      <c r="E4" s="1"/>
      <c r="F4" s="1"/>
      <c r="G4" s="1"/>
    </row>
    <row r="5" spans="1:17" ht="12.65" customHeight="1">
      <c r="A5" s="26">
        <v>5.0999999999999996</v>
      </c>
      <c r="B5" s="1" t="s">
        <v>102</v>
      </c>
      <c r="C5" s="1"/>
      <c r="D5" s="1"/>
      <c r="E5" s="1"/>
      <c r="F5" s="1"/>
      <c r="G5" s="1"/>
      <c r="J5" s="564"/>
      <c r="K5" s="564"/>
      <c r="L5" s="564"/>
      <c r="M5" s="564"/>
      <c r="N5" s="565"/>
      <c r="O5" s="565"/>
      <c r="P5" s="565"/>
      <c r="Q5" s="565"/>
    </row>
    <row r="6" spans="1:17" ht="12.65" customHeight="1">
      <c r="B6" s="1"/>
      <c r="C6" s="1"/>
      <c r="D6" s="1"/>
      <c r="E6" s="1"/>
      <c r="F6" s="1"/>
      <c r="G6" s="1"/>
      <c r="J6" s="564"/>
      <c r="K6" s="564"/>
      <c r="L6" s="564"/>
      <c r="M6" s="564"/>
      <c r="N6" s="565"/>
      <c r="O6" s="565"/>
      <c r="P6" s="565"/>
      <c r="Q6" s="565"/>
    </row>
    <row r="7" spans="1:17" ht="12.65" customHeight="1">
      <c r="A7" s="26" t="s">
        <v>73</v>
      </c>
      <c r="B7" s="1" t="s">
        <v>2</v>
      </c>
      <c r="C7" s="1"/>
      <c r="D7" s="1"/>
      <c r="E7" s="1"/>
      <c r="F7" s="1"/>
      <c r="G7" s="1"/>
      <c r="J7" s="566"/>
      <c r="K7" s="564"/>
      <c r="L7" s="564"/>
      <c r="M7" s="564"/>
      <c r="N7" s="565"/>
      <c r="O7" s="565"/>
      <c r="P7" s="565"/>
      <c r="Q7" s="565"/>
    </row>
    <row r="8" spans="1:17" ht="12.65" customHeight="1">
      <c r="A8" s="27"/>
      <c r="G8" s="3" t="str">
        <f>'Trends file-4'!G4</f>
        <v>Amount in Rs Mn, except ratios</v>
      </c>
      <c r="H8" s="3"/>
      <c r="J8" s="564"/>
      <c r="K8" s="564"/>
      <c r="L8" s="564"/>
      <c r="M8" s="564"/>
      <c r="N8" s="567"/>
      <c r="O8" s="565"/>
      <c r="P8" s="565"/>
      <c r="Q8" s="565"/>
    </row>
    <row r="9" spans="1:17" s="198" customFormat="1" ht="12.65" customHeight="1">
      <c r="A9" s="199"/>
      <c r="B9" s="622" t="s">
        <v>0</v>
      </c>
      <c r="C9" s="620" t="s">
        <v>1</v>
      </c>
      <c r="D9" s="621"/>
      <c r="E9" s="621"/>
      <c r="F9" s="621"/>
      <c r="G9" s="621"/>
      <c r="H9" s="308"/>
      <c r="J9" s="630"/>
      <c r="K9" s="630"/>
      <c r="L9" s="630"/>
      <c r="M9" s="630"/>
      <c r="N9" s="630"/>
      <c r="O9" s="568"/>
      <c r="P9" s="568"/>
      <c r="Q9" s="568"/>
    </row>
    <row r="10" spans="1:17" s="198" customFormat="1" ht="25" customHeight="1">
      <c r="A10" s="199"/>
      <c r="B10" s="622"/>
      <c r="C10" s="194">
        <f>'Trends file-1'!C8</f>
        <v>45382</v>
      </c>
      <c r="D10" s="194">
        <f>'Trends file-1'!D8</f>
        <v>45291</v>
      </c>
      <c r="E10" s="194">
        <f>'Trends file-1'!E8</f>
        <v>45199</v>
      </c>
      <c r="F10" s="194">
        <f>'Trends file-1'!F8</f>
        <v>45107</v>
      </c>
      <c r="G10" s="194">
        <f>'Trends file-1'!G8</f>
        <v>45016</v>
      </c>
      <c r="H10" s="308"/>
      <c r="I10" s="308"/>
      <c r="J10" s="569"/>
      <c r="K10" s="570"/>
      <c r="L10" s="570"/>
      <c r="M10" s="570"/>
      <c r="N10" s="571"/>
      <c r="O10" s="571"/>
      <c r="P10" s="568"/>
      <c r="Q10" s="568"/>
    </row>
    <row r="11" spans="1:17" ht="12.65" customHeight="1">
      <c r="A11" s="257"/>
      <c r="B11" s="2" t="s">
        <v>5</v>
      </c>
      <c r="C11" s="169">
        <v>15477.660726657956</v>
      </c>
      <c r="D11" s="195">
        <v>14799.337250323024</v>
      </c>
      <c r="E11" s="169">
        <v>14294.402670265001</v>
      </c>
      <c r="F11" s="195">
        <v>14463.510647754996</v>
      </c>
      <c r="G11" s="169">
        <v>13127.275844676</v>
      </c>
      <c r="H11" s="5"/>
      <c r="I11" s="5"/>
      <c r="J11" s="570"/>
      <c r="K11" s="570"/>
      <c r="L11" s="570"/>
      <c r="M11" s="570"/>
      <c r="N11" s="572"/>
      <c r="O11" s="572"/>
      <c r="P11" s="572"/>
      <c r="Q11" s="572"/>
    </row>
    <row r="12" spans="1:17" ht="25" customHeight="1">
      <c r="A12" s="258"/>
      <c r="B12" s="6" t="s">
        <v>6</v>
      </c>
      <c r="C12" s="170">
        <v>25905.670541553976</v>
      </c>
      <c r="D12" s="239">
        <v>25129.893529472014</v>
      </c>
      <c r="E12" s="170">
        <v>24592.016792909999</v>
      </c>
      <c r="F12" s="239">
        <v>24001.593039813</v>
      </c>
      <c r="G12" s="170">
        <v>23049.036992154019</v>
      </c>
      <c r="H12" s="5"/>
      <c r="I12" s="5"/>
      <c r="J12" s="570"/>
      <c r="K12" s="570"/>
      <c r="L12" s="570"/>
      <c r="M12" s="570"/>
      <c r="N12" s="572"/>
      <c r="O12" s="572"/>
      <c r="P12" s="572"/>
      <c r="Q12" s="572"/>
    </row>
    <row r="13" spans="1:17" ht="12.65" customHeight="1">
      <c r="A13" s="257"/>
      <c r="B13" s="2" t="s">
        <v>7</v>
      </c>
      <c r="C13" s="171">
        <v>58393.899426632117</v>
      </c>
      <c r="D13" s="196">
        <v>57205.878026099868</v>
      </c>
      <c r="E13" s="171">
        <v>55668.030140540031</v>
      </c>
      <c r="F13" s="196">
        <v>51953.059426486005</v>
      </c>
      <c r="G13" s="171">
        <v>52208.83178526711</v>
      </c>
      <c r="H13" s="5"/>
      <c r="I13" s="5"/>
      <c r="J13" s="570"/>
      <c r="K13" s="570"/>
      <c r="L13" s="570"/>
      <c r="M13" s="570"/>
      <c r="N13" s="572"/>
      <c r="O13" s="572"/>
      <c r="P13" s="572"/>
      <c r="Q13" s="572"/>
    </row>
    <row r="14" spans="1:17" ht="12.65" customHeight="1">
      <c r="A14" s="257"/>
      <c r="B14" s="2" t="s">
        <v>62</v>
      </c>
      <c r="C14" s="171">
        <v>4679.0478139639981</v>
      </c>
      <c r="D14" s="196">
        <v>2412.0346134710003</v>
      </c>
      <c r="E14" s="171">
        <v>2627.625650038</v>
      </c>
      <c r="F14" s="196">
        <v>2181.21649407</v>
      </c>
      <c r="G14" s="171">
        <v>3206.5415213140009</v>
      </c>
      <c r="H14" s="5"/>
      <c r="I14" s="5"/>
      <c r="J14" s="570"/>
      <c r="K14" s="570"/>
      <c r="L14" s="570"/>
      <c r="M14" s="570"/>
      <c r="N14" s="572"/>
      <c r="O14" s="572"/>
      <c r="P14" s="572"/>
      <c r="Q14" s="572"/>
    </row>
    <row r="15" spans="1:17" ht="12.65" customHeight="1">
      <c r="A15" s="257"/>
      <c r="B15" s="2" t="s">
        <v>8</v>
      </c>
      <c r="C15" s="171">
        <v>7481.50093152301</v>
      </c>
      <c r="D15" s="196">
        <v>6850.611867615994</v>
      </c>
      <c r="E15" s="171">
        <v>7149.7788744130003</v>
      </c>
      <c r="F15" s="196">
        <v>6473.1609645870003</v>
      </c>
      <c r="G15" s="171">
        <v>6283.3745530189999</v>
      </c>
      <c r="H15" s="5"/>
      <c r="I15" s="5"/>
      <c r="J15" s="570"/>
      <c r="K15" s="570"/>
      <c r="L15" s="570"/>
      <c r="M15" s="570"/>
      <c r="N15" s="572"/>
      <c r="O15" s="572"/>
      <c r="P15" s="572"/>
      <c r="Q15" s="572"/>
    </row>
    <row r="16" spans="1:17" ht="12.65" customHeight="1">
      <c r="A16" s="257"/>
      <c r="B16" s="2" t="s">
        <v>42</v>
      </c>
      <c r="C16" s="171">
        <v>22506.106017001988</v>
      </c>
      <c r="D16" s="196">
        <v>23884.376429721007</v>
      </c>
      <c r="E16" s="171">
        <v>21010.464246240997</v>
      </c>
      <c r="F16" s="196">
        <v>24218.979877614001</v>
      </c>
      <c r="G16" s="171">
        <v>21531.363286230011</v>
      </c>
      <c r="H16" s="5"/>
      <c r="I16" s="5"/>
      <c r="J16" s="570"/>
      <c r="K16" s="570"/>
      <c r="L16" s="570"/>
      <c r="M16" s="570"/>
      <c r="N16" s="572"/>
      <c r="O16" s="572"/>
      <c r="P16" s="572"/>
      <c r="Q16" s="572"/>
    </row>
    <row r="17" spans="1:17" s="1" customFormat="1" ht="12.65" customHeight="1">
      <c r="A17" s="257"/>
      <c r="B17" s="7" t="s">
        <v>2</v>
      </c>
      <c r="C17" s="172">
        <v>134443.88545733303</v>
      </c>
      <c r="D17" s="197">
        <v>130282.13171670292</v>
      </c>
      <c r="E17" s="172">
        <v>125342.31837440703</v>
      </c>
      <c r="F17" s="197">
        <v>123291.52045032501</v>
      </c>
      <c r="G17" s="172">
        <v>119406.42398266016</v>
      </c>
      <c r="H17" s="4"/>
      <c r="I17" s="5"/>
      <c r="J17" s="570"/>
      <c r="K17" s="570"/>
      <c r="L17" s="570"/>
      <c r="M17" s="570"/>
      <c r="N17" s="572"/>
      <c r="O17" s="572"/>
      <c r="P17" s="572"/>
      <c r="Q17" s="572"/>
    </row>
    <row r="18" spans="1:17" s="6" customFormat="1" ht="24" customHeight="1">
      <c r="A18" s="486"/>
      <c r="B18" s="607"/>
      <c r="C18" s="607"/>
      <c r="D18" s="607"/>
      <c r="E18" s="607"/>
      <c r="F18" s="607"/>
      <c r="G18" s="607"/>
      <c r="J18" s="573"/>
      <c r="K18" s="573"/>
      <c r="L18" s="573"/>
      <c r="M18" s="573"/>
      <c r="N18" s="574"/>
      <c r="O18" s="574"/>
      <c r="P18" s="574"/>
      <c r="Q18" s="574"/>
    </row>
    <row r="19" spans="1:17" ht="10.5">
      <c r="A19" s="26" t="s">
        <v>74</v>
      </c>
      <c r="B19" s="1" t="s">
        <v>132</v>
      </c>
      <c r="C19" s="1"/>
      <c r="D19" s="1"/>
      <c r="E19" s="1"/>
      <c r="F19" s="1"/>
      <c r="G19" s="1"/>
      <c r="J19" s="564"/>
      <c r="K19" s="566"/>
      <c r="L19" s="564"/>
      <c r="M19" s="564"/>
      <c r="N19" s="565"/>
      <c r="O19" s="565"/>
      <c r="P19" s="565"/>
      <c r="Q19" s="565"/>
    </row>
    <row r="20" spans="1:17">
      <c r="A20" s="27"/>
      <c r="G20" s="3" t="str">
        <f>G8</f>
        <v>Amount in Rs Mn, except ratios</v>
      </c>
      <c r="I20" s="3"/>
      <c r="J20" s="564"/>
      <c r="K20" s="564"/>
      <c r="L20" s="564"/>
      <c r="M20" s="564"/>
      <c r="N20" s="565"/>
      <c r="O20" s="567"/>
      <c r="P20" s="565"/>
      <c r="Q20" s="565"/>
    </row>
    <row r="21" spans="1:17" s="198" customFormat="1" ht="12.75" customHeight="1">
      <c r="A21" s="199"/>
      <c r="B21" s="622" t="s">
        <v>0</v>
      </c>
      <c r="C21" s="620" t="s">
        <v>1</v>
      </c>
      <c r="D21" s="621"/>
      <c r="E21" s="621"/>
      <c r="F21" s="621"/>
      <c r="G21" s="621"/>
      <c r="H21" s="309"/>
      <c r="I21" s="309"/>
      <c r="J21" s="569"/>
      <c r="K21" s="630"/>
      <c r="L21" s="630"/>
      <c r="M21" s="630"/>
      <c r="N21" s="630"/>
      <c r="O21" s="630"/>
      <c r="P21" s="568"/>
      <c r="Q21" s="568"/>
    </row>
    <row r="22" spans="1:17" s="198" customFormat="1" ht="25" customHeight="1">
      <c r="A22" s="199"/>
      <c r="B22" s="622"/>
      <c r="C22" s="194">
        <f>'Trends file-4'!$C$6</f>
        <v>45382</v>
      </c>
      <c r="D22" s="194">
        <f>'Trends file-4'!$D$6</f>
        <v>45291</v>
      </c>
      <c r="E22" s="194">
        <f>'Trends file-4'!$E$6</f>
        <v>45199</v>
      </c>
      <c r="F22" s="194">
        <f>'Trends file-4'!$F$6</f>
        <v>45107</v>
      </c>
      <c r="G22" s="194">
        <f>'Trends file-4'!$G$6</f>
        <v>45016</v>
      </c>
      <c r="H22" s="308"/>
      <c r="I22" s="308"/>
      <c r="J22" s="569"/>
      <c r="K22" s="570"/>
      <c r="L22" s="570"/>
      <c r="M22" s="570"/>
      <c r="N22" s="571"/>
      <c r="O22" s="571"/>
      <c r="P22" s="568"/>
      <c r="Q22" s="568"/>
    </row>
    <row r="23" spans="1:17">
      <c r="A23" s="257"/>
      <c r="B23" s="2" t="s">
        <v>92</v>
      </c>
      <c r="C23" s="169">
        <v>64551.609308091996</v>
      </c>
      <c r="D23" s="195">
        <v>62726.204491486002</v>
      </c>
      <c r="E23" s="169">
        <v>61187.553238044995</v>
      </c>
      <c r="F23" s="195">
        <v>59569.247184545995</v>
      </c>
      <c r="G23" s="169">
        <v>57754.914601957957</v>
      </c>
      <c r="H23" s="5"/>
      <c r="I23" s="5"/>
      <c r="J23" s="570"/>
      <c r="K23" s="570"/>
      <c r="L23" s="570"/>
      <c r="M23" s="570"/>
      <c r="N23" s="572"/>
      <c r="O23" s="572"/>
      <c r="P23" s="572"/>
      <c r="Q23" s="572"/>
    </row>
    <row r="24" spans="1:17">
      <c r="A24" s="257"/>
      <c r="B24" s="6" t="s">
        <v>93</v>
      </c>
      <c r="C24" s="171">
        <v>21427.113428000008</v>
      </c>
      <c r="D24" s="196">
        <v>21063.094311999997</v>
      </c>
      <c r="E24" s="171">
        <v>19517.155632999998</v>
      </c>
      <c r="F24" s="196">
        <v>18497.973129000002</v>
      </c>
      <c r="G24" s="171">
        <v>17898.460971</v>
      </c>
      <c r="H24" s="5"/>
      <c r="I24" s="5"/>
      <c r="J24" s="570"/>
      <c r="K24" s="570"/>
      <c r="L24" s="570"/>
      <c r="M24" s="570"/>
      <c r="N24" s="572"/>
      <c r="O24" s="572"/>
      <c r="P24" s="572"/>
      <c r="Q24" s="572"/>
    </row>
    <row r="25" spans="1:17" s="1" customFormat="1" ht="10.5">
      <c r="A25" s="257"/>
      <c r="B25" s="7" t="s">
        <v>132</v>
      </c>
      <c r="C25" s="172">
        <v>85978.722736092008</v>
      </c>
      <c r="D25" s="197">
        <v>83789.298803486003</v>
      </c>
      <c r="E25" s="172">
        <v>80704.708871045004</v>
      </c>
      <c r="F25" s="197">
        <v>78067.220313546</v>
      </c>
      <c r="G25" s="172">
        <v>75653.375572957957</v>
      </c>
      <c r="H25" s="4"/>
      <c r="I25" s="5"/>
      <c r="J25" s="570"/>
      <c r="K25" s="570"/>
      <c r="L25" s="570"/>
      <c r="M25" s="570"/>
      <c r="N25" s="572"/>
      <c r="O25" s="572"/>
      <c r="P25" s="572"/>
      <c r="Q25" s="572"/>
    </row>
    <row r="26" spans="1:17" ht="30.75" customHeight="1">
      <c r="A26" s="27"/>
      <c r="B26" s="606"/>
      <c r="C26" s="606"/>
      <c r="D26" s="606"/>
      <c r="E26" s="606"/>
      <c r="F26" s="606"/>
      <c r="G26" s="606"/>
      <c r="J26" s="564"/>
      <c r="K26" s="564"/>
      <c r="L26" s="564"/>
      <c r="M26" s="564"/>
      <c r="N26" s="565"/>
      <c r="O26" s="565"/>
      <c r="P26" s="565"/>
      <c r="Q26" s="565"/>
    </row>
    <row r="27" spans="1:17" ht="10.5">
      <c r="A27" s="26" t="s">
        <v>97</v>
      </c>
      <c r="B27" s="1" t="s">
        <v>14</v>
      </c>
      <c r="C27" s="1"/>
      <c r="D27" s="1"/>
      <c r="E27" s="1"/>
      <c r="F27" s="1"/>
      <c r="G27" s="1"/>
      <c r="J27" s="564"/>
      <c r="K27" s="566"/>
      <c r="L27" s="564"/>
      <c r="M27" s="564"/>
      <c r="N27" s="565"/>
      <c r="O27" s="565"/>
      <c r="P27" s="565"/>
      <c r="Q27" s="565"/>
    </row>
    <row r="28" spans="1:17">
      <c r="A28" s="27"/>
      <c r="G28" s="3" t="str">
        <f>G20</f>
        <v>Amount in Rs Mn, except ratios</v>
      </c>
      <c r="I28" s="3"/>
      <c r="J28" s="564"/>
      <c r="K28" s="564"/>
      <c r="L28" s="564"/>
      <c r="M28" s="564"/>
      <c r="N28" s="565"/>
      <c r="O28" s="567"/>
      <c r="P28" s="565"/>
      <c r="Q28" s="565"/>
    </row>
    <row r="29" spans="1:17" s="198" customFormat="1" ht="12.75" customHeight="1">
      <c r="A29" s="202"/>
      <c r="B29" s="622" t="s">
        <v>0</v>
      </c>
      <c r="C29" s="620" t="s">
        <v>1</v>
      </c>
      <c r="D29" s="621"/>
      <c r="E29" s="621"/>
      <c r="F29" s="621"/>
      <c r="G29" s="621"/>
      <c r="H29" s="309"/>
      <c r="I29" s="309"/>
      <c r="J29" s="569"/>
      <c r="K29" s="630"/>
      <c r="L29" s="630"/>
      <c r="M29" s="630"/>
      <c r="N29" s="630"/>
      <c r="O29" s="630"/>
      <c r="P29" s="568"/>
      <c r="Q29" s="568"/>
    </row>
    <row r="30" spans="1:17" s="198" customFormat="1" ht="25" customHeight="1">
      <c r="A30" s="203"/>
      <c r="B30" s="622"/>
      <c r="C30" s="194">
        <f>'Trends file-4'!$C$6</f>
        <v>45382</v>
      </c>
      <c r="D30" s="194">
        <f>'Trends file-4'!$D$6</f>
        <v>45291</v>
      </c>
      <c r="E30" s="194">
        <f>'Trends file-4'!$E$6</f>
        <v>45199</v>
      </c>
      <c r="F30" s="194">
        <f>'Trends file-4'!$F$6</f>
        <v>45107</v>
      </c>
      <c r="G30" s="194">
        <f>'Trends file-4'!$G$6</f>
        <v>45016</v>
      </c>
      <c r="H30" s="308"/>
      <c r="I30" s="308"/>
      <c r="J30" s="569"/>
      <c r="K30" s="570"/>
      <c r="L30" s="570"/>
      <c r="M30" s="570"/>
      <c r="N30" s="571"/>
      <c r="O30" s="571"/>
      <c r="P30" s="568"/>
      <c r="Q30" s="568"/>
    </row>
    <row r="31" spans="1:17">
      <c r="A31" s="257"/>
      <c r="B31" s="2" t="s">
        <v>10</v>
      </c>
      <c r="C31" s="169">
        <v>2227.498030323999</v>
      </c>
      <c r="D31" s="195">
        <v>1137.6785926339999</v>
      </c>
      <c r="E31" s="169">
        <v>1401.4530154899996</v>
      </c>
      <c r="F31" s="195">
        <v>665.91234456699999</v>
      </c>
      <c r="G31" s="169">
        <v>176.56606053099995</v>
      </c>
      <c r="H31" s="5"/>
      <c r="I31" s="5"/>
      <c r="J31" s="570"/>
      <c r="K31" s="570"/>
      <c r="L31" s="570"/>
      <c r="M31" s="570"/>
      <c r="N31" s="572"/>
      <c r="O31" s="572"/>
      <c r="P31" s="572"/>
      <c r="Q31" s="572"/>
    </row>
    <row r="32" spans="1:17">
      <c r="A32" s="257"/>
      <c r="B32" s="6" t="s">
        <v>11</v>
      </c>
      <c r="C32" s="171">
        <v>6679.4883886330063</v>
      </c>
      <c r="D32" s="196">
        <v>8305.6455165929983</v>
      </c>
      <c r="E32" s="171">
        <v>6829.123987085999</v>
      </c>
      <c r="F32" s="196">
        <v>7160.8351343800005</v>
      </c>
      <c r="G32" s="171">
        <v>7223.1207554969997</v>
      </c>
      <c r="H32" s="5"/>
      <c r="I32" s="5"/>
      <c r="J32" s="570"/>
      <c r="K32" s="570"/>
      <c r="L32" s="570"/>
      <c r="M32" s="570"/>
      <c r="N32" s="572"/>
      <c r="O32" s="572"/>
      <c r="P32" s="572"/>
      <c r="Q32" s="572"/>
    </row>
    <row r="33" spans="1:17" hidden="1">
      <c r="A33" s="257"/>
      <c r="B33" s="6"/>
      <c r="C33" s="171"/>
      <c r="D33" s="196"/>
      <c r="E33" s="171"/>
      <c r="F33" s="196"/>
      <c r="G33" s="171"/>
      <c r="H33" s="5"/>
      <c r="I33" s="5"/>
      <c r="J33" s="570"/>
      <c r="K33" s="570"/>
      <c r="L33" s="570"/>
      <c r="M33" s="570"/>
      <c r="N33" s="572"/>
      <c r="O33" s="572"/>
      <c r="P33" s="572"/>
      <c r="Q33" s="572"/>
    </row>
    <row r="34" spans="1:17" s="1" customFormat="1" ht="10.5">
      <c r="A34" s="257"/>
      <c r="B34" s="7" t="s">
        <v>31</v>
      </c>
      <c r="C34" s="172">
        <v>8906.9864189570053</v>
      </c>
      <c r="D34" s="197">
        <v>9443.3241092269982</v>
      </c>
      <c r="E34" s="172">
        <v>8230.5770025759994</v>
      </c>
      <c r="F34" s="197">
        <v>7826.7474789470007</v>
      </c>
      <c r="G34" s="172">
        <v>7399.6868160279992</v>
      </c>
      <c r="H34" s="4"/>
      <c r="I34" s="5"/>
      <c r="J34" s="570"/>
      <c r="K34" s="570"/>
      <c r="L34" s="570"/>
      <c r="M34" s="570"/>
      <c r="N34" s="572"/>
      <c r="O34" s="572"/>
      <c r="P34" s="572"/>
      <c r="Q34" s="572"/>
    </row>
    <row r="35" spans="1:17" ht="24" customHeight="1">
      <c r="A35" s="27"/>
      <c r="B35" s="606"/>
      <c r="C35" s="606"/>
      <c r="D35" s="606"/>
      <c r="E35" s="606"/>
      <c r="F35" s="606"/>
      <c r="G35" s="606"/>
      <c r="J35" s="564"/>
      <c r="K35" s="564"/>
      <c r="L35" s="564"/>
      <c r="M35" s="564"/>
      <c r="N35" s="565"/>
      <c r="O35" s="565"/>
      <c r="P35" s="565"/>
      <c r="Q35" s="565"/>
    </row>
    <row r="36" spans="1:17">
      <c r="A36" s="27"/>
      <c r="B36" s="18"/>
      <c r="C36" s="18"/>
      <c r="D36" s="18"/>
      <c r="E36" s="18"/>
      <c r="F36" s="18"/>
      <c r="G36" s="18"/>
      <c r="J36" s="564"/>
      <c r="K36" s="564"/>
      <c r="L36" s="564"/>
      <c r="M36" s="564"/>
      <c r="N36" s="565"/>
      <c r="O36" s="565"/>
      <c r="P36" s="565"/>
      <c r="Q36" s="565"/>
    </row>
    <row r="37" spans="1:17" s="32" customFormat="1">
      <c r="A37" s="34"/>
      <c r="B37" s="37"/>
      <c r="C37" s="37"/>
      <c r="D37" s="37"/>
      <c r="E37" s="37"/>
      <c r="F37" s="37"/>
      <c r="G37" s="37"/>
      <c r="J37" s="575"/>
      <c r="K37" s="575"/>
      <c r="L37" s="575"/>
      <c r="M37" s="575"/>
      <c r="N37" s="576"/>
      <c r="O37" s="576"/>
      <c r="P37" s="576"/>
      <c r="Q37" s="576"/>
    </row>
    <row r="38" spans="1:17" s="32" customFormat="1">
      <c r="A38" s="34"/>
      <c r="B38" s="37"/>
      <c r="C38" s="37"/>
      <c r="D38" s="37"/>
      <c r="E38" s="37"/>
      <c r="F38" s="37"/>
      <c r="G38" s="111"/>
      <c r="J38" s="575"/>
      <c r="K38" s="575"/>
      <c r="L38" s="575"/>
      <c r="M38" s="575"/>
      <c r="N38" s="576"/>
      <c r="O38" s="576"/>
      <c r="P38" s="576"/>
      <c r="Q38" s="576"/>
    </row>
    <row r="39" spans="1:17" ht="12.65" customHeight="1">
      <c r="A39" s="26">
        <v>5.2</v>
      </c>
      <c r="B39" s="1" t="s">
        <v>234</v>
      </c>
      <c r="C39" s="1"/>
      <c r="D39" s="1"/>
      <c r="E39" s="1"/>
      <c r="F39" s="1"/>
      <c r="G39" s="1"/>
      <c r="J39" s="564"/>
      <c r="K39" s="564"/>
      <c r="L39" s="564"/>
      <c r="M39" s="564"/>
      <c r="N39" s="565"/>
      <c r="O39" s="565"/>
      <c r="P39" s="565"/>
      <c r="Q39" s="565"/>
    </row>
    <row r="40" spans="1:17" ht="12.65" customHeight="1">
      <c r="B40" s="1"/>
      <c r="C40" s="1"/>
      <c r="D40" s="1"/>
      <c r="E40" s="1"/>
      <c r="F40" s="1"/>
      <c r="G40" s="1"/>
      <c r="J40" s="564"/>
      <c r="K40" s="564"/>
      <c r="L40" s="564"/>
      <c r="M40" s="564"/>
      <c r="N40" s="565"/>
      <c r="O40" s="565"/>
      <c r="P40" s="565"/>
      <c r="Q40" s="565"/>
    </row>
    <row r="41" spans="1:17" ht="12.65" customHeight="1">
      <c r="A41" s="26" t="s">
        <v>232</v>
      </c>
      <c r="B41" s="1" t="s">
        <v>2</v>
      </c>
      <c r="C41" s="1"/>
      <c r="D41" s="1"/>
      <c r="E41" s="1"/>
      <c r="F41" s="1"/>
      <c r="G41" s="1"/>
      <c r="J41" s="566"/>
      <c r="K41" s="564"/>
      <c r="L41" s="564"/>
      <c r="M41" s="564"/>
      <c r="N41" s="565"/>
      <c r="O41" s="565"/>
      <c r="P41" s="565"/>
      <c r="Q41" s="565"/>
    </row>
    <row r="42" spans="1:17" ht="12.65" customHeight="1">
      <c r="A42" s="27"/>
      <c r="G42" s="3" t="str">
        <f>G28</f>
        <v>Amount in Rs Mn, except ratios</v>
      </c>
      <c r="H42" s="3"/>
      <c r="J42" s="564"/>
      <c r="K42" s="564"/>
      <c r="L42" s="564"/>
      <c r="M42" s="564"/>
      <c r="N42" s="567"/>
      <c r="O42" s="565"/>
      <c r="P42" s="565"/>
      <c r="Q42" s="565"/>
    </row>
    <row r="43" spans="1:17" s="198" customFormat="1" ht="12.65" customHeight="1">
      <c r="A43" s="199"/>
      <c r="B43" s="622" t="s">
        <v>0</v>
      </c>
      <c r="C43" s="620" t="s">
        <v>1</v>
      </c>
      <c r="D43" s="621"/>
      <c r="E43" s="621"/>
      <c r="F43" s="621"/>
      <c r="G43" s="621"/>
      <c r="H43" s="353"/>
      <c r="J43" s="630"/>
      <c r="K43" s="630"/>
      <c r="L43" s="630"/>
      <c r="M43" s="630"/>
      <c r="N43" s="630"/>
      <c r="O43" s="568"/>
      <c r="P43" s="568"/>
      <c r="Q43" s="568"/>
    </row>
    <row r="44" spans="1:17" s="198" customFormat="1" ht="25" customHeight="1">
      <c r="A44" s="199"/>
      <c r="B44" s="622"/>
      <c r="C44" s="194">
        <f>'Trends file-4'!$C$6</f>
        <v>45382</v>
      </c>
      <c r="D44" s="194">
        <f>'Trends file-4'!$D$6</f>
        <v>45291</v>
      </c>
      <c r="E44" s="194">
        <f>'Trends file-4'!$E$6</f>
        <v>45199</v>
      </c>
      <c r="F44" s="194">
        <f>'Trends file-4'!$F$6</f>
        <v>45107</v>
      </c>
      <c r="G44" s="194">
        <f>'Trends file-4'!$G$6</f>
        <v>45016</v>
      </c>
      <c r="H44" s="353"/>
      <c r="I44" s="353"/>
      <c r="J44" s="569"/>
      <c r="K44" s="570"/>
      <c r="L44" s="570"/>
      <c r="M44" s="570"/>
      <c r="N44" s="571"/>
      <c r="O44" s="571"/>
      <c r="P44" s="568"/>
      <c r="Q44" s="568"/>
    </row>
    <row r="45" spans="1:17" ht="12.65" customHeight="1">
      <c r="A45" s="257"/>
      <c r="B45" s="2" t="s">
        <v>5</v>
      </c>
      <c r="C45" s="169">
        <v>126.810343612</v>
      </c>
      <c r="D45" s="195">
        <v>122.60892058299999</v>
      </c>
      <c r="E45" s="169">
        <v>133.050172328</v>
      </c>
      <c r="F45" s="195">
        <v>128.48408719</v>
      </c>
      <c r="G45" s="169">
        <v>117.95248252699997</v>
      </c>
      <c r="H45" s="5"/>
      <c r="I45" s="5"/>
      <c r="J45" s="570"/>
      <c r="K45" s="570"/>
      <c r="L45" s="570"/>
      <c r="M45" s="570"/>
      <c r="N45" s="572"/>
      <c r="O45" s="572"/>
      <c r="P45" s="572"/>
      <c r="Q45" s="572"/>
    </row>
    <row r="46" spans="1:17" ht="25" customHeight="1">
      <c r="A46" s="258"/>
      <c r="B46" s="6" t="s">
        <v>6</v>
      </c>
      <c r="C46" s="170">
        <v>140.74490845299994</v>
      </c>
      <c r="D46" s="239">
        <v>130.13229142100005</v>
      </c>
      <c r="E46" s="170">
        <v>128.666703144</v>
      </c>
      <c r="F46" s="239">
        <v>117.50191922499999</v>
      </c>
      <c r="G46" s="170">
        <v>101.43028713000001</v>
      </c>
      <c r="H46" s="5"/>
      <c r="I46" s="5"/>
      <c r="J46" s="570"/>
      <c r="K46" s="570"/>
      <c r="L46" s="570"/>
      <c r="M46" s="570"/>
      <c r="N46" s="572"/>
      <c r="O46" s="572"/>
      <c r="P46" s="572"/>
      <c r="Q46" s="572"/>
    </row>
    <row r="47" spans="1:17" ht="12.65" customHeight="1">
      <c r="A47" s="257"/>
      <c r="B47" s="2" t="s">
        <v>7</v>
      </c>
      <c r="C47" s="171">
        <v>589.02223693900009</v>
      </c>
      <c r="D47" s="196">
        <v>567.56131528800006</v>
      </c>
      <c r="E47" s="171">
        <v>471.15250065599997</v>
      </c>
      <c r="F47" s="196">
        <v>510.35898952999997</v>
      </c>
      <c r="G47" s="171">
        <v>446.55695563799992</v>
      </c>
      <c r="H47" s="5"/>
      <c r="I47" s="5"/>
      <c r="J47" s="570"/>
      <c r="K47" s="570"/>
      <c r="L47" s="570"/>
      <c r="M47" s="570"/>
      <c r="N47" s="572"/>
      <c r="O47" s="572"/>
      <c r="P47" s="572"/>
      <c r="Q47" s="572"/>
    </row>
    <row r="48" spans="1:17" ht="12.65" customHeight="1">
      <c r="A48" s="257"/>
      <c r="B48" s="2" t="s">
        <v>62</v>
      </c>
      <c r="C48" s="171">
        <v>0.12159408599999999</v>
      </c>
      <c r="D48" s="196">
        <v>7.0616390000000006E-3</v>
      </c>
      <c r="E48" s="171">
        <v>2.8402428E-2</v>
      </c>
      <c r="F48" s="196">
        <v>7.3325389999999999E-3</v>
      </c>
      <c r="G48" s="171">
        <v>1.644783299999994E-2</v>
      </c>
      <c r="H48" s="5"/>
      <c r="I48" s="5"/>
      <c r="J48" s="570"/>
      <c r="K48" s="570"/>
      <c r="L48" s="570"/>
      <c r="M48" s="570"/>
      <c r="N48" s="572"/>
      <c r="O48" s="572"/>
      <c r="P48" s="572"/>
      <c r="Q48" s="572"/>
    </row>
    <row r="49" spans="1:17" ht="12.65" customHeight="1">
      <c r="A49" s="257"/>
      <c r="B49" s="2" t="s">
        <v>8</v>
      </c>
      <c r="C49" s="171">
        <v>138.74248460000001</v>
      </c>
      <c r="D49" s="196">
        <v>93.628558651999981</v>
      </c>
      <c r="E49" s="171">
        <v>95.278680819000016</v>
      </c>
      <c r="F49" s="196">
        <v>93.332414817</v>
      </c>
      <c r="G49" s="171">
        <v>83.369309299000022</v>
      </c>
      <c r="H49" s="5"/>
      <c r="I49" s="5"/>
      <c r="J49" s="570"/>
      <c r="K49" s="570"/>
      <c r="L49" s="570"/>
      <c r="M49" s="570"/>
      <c r="N49" s="572"/>
      <c r="O49" s="572"/>
      <c r="P49" s="572"/>
      <c r="Q49" s="572"/>
    </row>
    <row r="50" spans="1:17" ht="12.65" customHeight="1">
      <c r="A50" s="257"/>
      <c r="B50" s="2" t="s">
        <v>42</v>
      </c>
      <c r="C50" s="171">
        <v>231.55488072599994</v>
      </c>
      <c r="D50" s="196">
        <v>182.84141308100001</v>
      </c>
      <c r="E50" s="171">
        <v>226.045767466</v>
      </c>
      <c r="F50" s="196">
        <v>196.44320039599998</v>
      </c>
      <c r="G50" s="171">
        <v>194.69922903200009</v>
      </c>
      <c r="H50" s="5"/>
      <c r="I50" s="5"/>
      <c r="J50" s="570"/>
      <c r="K50" s="570"/>
      <c r="L50" s="570"/>
      <c r="M50" s="570"/>
      <c r="N50" s="572"/>
      <c r="O50" s="572"/>
      <c r="P50" s="572"/>
      <c r="Q50" s="572"/>
    </row>
    <row r="51" spans="1:17" s="1" customFormat="1" ht="12.65" customHeight="1">
      <c r="A51" s="257"/>
      <c r="B51" s="7" t="s">
        <v>2</v>
      </c>
      <c r="C51" s="172">
        <v>1226.9964484159998</v>
      </c>
      <c r="D51" s="197">
        <v>1096.779560664</v>
      </c>
      <c r="E51" s="172">
        <v>1054.2222268409998</v>
      </c>
      <c r="F51" s="197">
        <v>1046.1279436969999</v>
      </c>
      <c r="G51" s="172">
        <v>944.02471145900006</v>
      </c>
      <c r="H51" s="4"/>
      <c r="I51" s="5"/>
      <c r="J51" s="570"/>
      <c r="K51" s="570"/>
      <c r="L51" s="570"/>
      <c r="M51" s="570"/>
      <c r="N51" s="572"/>
      <c r="O51" s="572"/>
      <c r="P51" s="572"/>
      <c r="Q51" s="572"/>
    </row>
    <row r="52" spans="1:17" ht="30" customHeight="1">
      <c r="A52" s="257"/>
      <c r="B52" s="586"/>
      <c r="C52" s="586"/>
      <c r="D52" s="586"/>
      <c r="E52" s="586"/>
      <c r="F52" s="586"/>
      <c r="G52" s="586"/>
      <c r="J52" s="564"/>
      <c r="K52" s="564"/>
      <c r="L52" s="564"/>
      <c r="M52" s="564"/>
      <c r="N52" s="565"/>
      <c r="O52" s="565"/>
      <c r="P52" s="565"/>
      <c r="Q52" s="565"/>
    </row>
    <row r="53" spans="1:17" ht="10.5">
      <c r="A53" s="26" t="s">
        <v>233</v>
      </c>
      <c r="B53" s="1" t="s">
        <v>132</v>
      </c>
      <c r="C53" s="1"/>
      <c r="D53" s="1"/>
      <c r="E53" s="1"/>
      <c r="F53" s="1"/>
      <c r="G53" s="1"/>
      <c r="J53" s="564"/>
      <c r="K53" s="566"/>
      <c r="L53" s="564"/>
      <c r="M53" s="564"/>
      <c r="N53" s="565"/>
      <c r="O53" s="565"/>
      <c r="P53" s="565"/>
      <c r="Q53" s="565"/>
    </row>
    <row r="54" spans="1:17">
      <c r="A54" s="27"/>
      <c r="G54" s="3" t="str">
        <f>G42</f>
        <v>Amount in Rs Mn, except ratios</v>
      </c>
      <c r="I54" s="3"/>
      <c r="J54" s="564"/>
      <c r="K54" s="564"/>
      <c r="L54" s="564"/>
      <c r="M54" s="564"/>
      <c r="N54" s="565"/>
      <c r="O54" s="567"/>
      <c r="P54" s="565"/>
      <c r="Q54" s="565"/>
    </row>
    <row r="55" spans="1:17" s="198" customFormat="1" ht="12.75" customHeight="1">
      <c r="A55" s="199"/>
      <c r="B55" s="622" t="s">
        <v>0</v>
      </c>
      <c r="C55" s="620" t="s">
        <v>1</v>
      </c>
      <c r="D55" s="621"/>
      <c r="E55" s="621"/>
      <c r="F55" s="621"/>
      <c r="G55" s="621"/>
      <c r="H55" s="309"/>
      <c r="I55" s="309"/>
      <c r="J55" s="569"/>
      <c r="K55" s="630"/>
      <c r="L55" s="630"/>
      <c r="M55" s="630"/>
      <c r="N55" s="630"/>
      <c r="O55" s="630"/>
      <c r="P55" s="568"/>
      <c r="Q55" s="568"/>
    </row>
    <row r="56" spans="1:17" s="198" customFormat="1" ht="25" customHeight="1">
      <c r="A56" s="199"/>
      <c r="B56" s="622"/>
      <c r="C56" s="194">
        <f>'Trends file-4'!$C$6</f>
        <v>45382</v>
      </c>
      <c r="D56" s="194">
        <f>'Trends file-4'!$D$6</f>
        <v>45291</v>
      </c>
      <c r="E56" s="194">
        <f>'Trends file-4'!$E$6</f>
        <v>45199</v>
      </c>
      <c r="F56" s="194">
        <f>'Trends file-4'!$F$6</f>
        <v>45107</v>
      </c>
      <c r="G56" s="194">
        <f>'Trends file-4'!$G$6</f>
        <v>45016</v>
      </c>
      <c r="H56" s="353"/>
      <c r="I56" s="353"/>
      <c r="J56" s="569"/>
      <c r="K56" s="570"/>
      <c r="L56" s="570"/>
      <c r="M56" s="570"/>
      <c r="N56" s="571"/>
      <c r="O56" s="571"/>
      <c r="P56" s="568"/>
      <c r="Q56" s="568"/>
    </row>
    <row r="57" spans="1:17">
      <c r="A57" s="257"/>
      <c r="B57" s="2" t="s">
        <v>92</v>
      </c>
      <c r="C57" s="169">
        <v>325.11260084200012</v>
      </c>
      <c r="D57" s="195">
        <v>465.72571006399977</v>
      </c>
      <c r="E57" s="169">
        <v>359.25525786399999</v>
      </c>
      <c r="F57" s="195">
        <v>341.24570638900002</v>
      </c>
      <c r="G57" s="169">
        <v>321.33578738700004</v>
      </c>
      <c r="H57" s="5"/>
      <c r="I57" s="5"/>
      <c r="J57" s="570"/>
      <c r="K57" s="570"/>
      <c r="L57" s="570"/>
      <c r="M57" s="570"/>
      <c r="N57" s="572"/>
      <c r="O57" s="572"/>
      <c r="P57" s="572"/>
      <c r="Q57" s="572"/>
    </row>
    <row r="58" spans="1:17">
      <c r="A58" s="257"/>
      <c r="B58" s="6" t="s">
        <v>93</v>
      </c>
      <c r="C58" s="171">
        <v>30.965655885000007</v>
      </c>
      <c r="D58" s="196">
        <v>28.67964289499999</v>
      </c>
      <c r="E58" s="171">
        <v>28.835698458999996</v>
      </c>
      <c r="F58" s="196">
        <v>29.378560863000001</v>
      </c>
      <c r="G58" s="171">
        <v>25.445758333999997</v>
      </c>
      <c r="H58" s="5"/>
      <c r="I58" s="5"/>
      <c r="J58" s="570"/>
      <c r="K58" s="570"/>
      <c r="L58" s="570"/>
      <c r="M58" s="570"/>
      <c r="N58" s="572"/>
      <c r="O58" s="572"/>
      <c r="P58" s="572"/>
      <c r="Q58" s="572"/>
    </row>
    <row r="59" spans="1:17" s="1" customFormat="1" ht="10.5">
      <c r="A59" s="257"/>
      <c r="B59" s="7" t="s">
        <v>132</v>
      </c>
      <c r="C59" s="172">
        <v>356.07825672700011</v>
      </c>
      <c r="D59" s="197">
        <v>494.40535295899974</v>
      </c>
      <c r="E59" s="172">
        <v>388.090956323</v>
      </c>
      <c r="F59" s="197">
        <v>370.62426725200004</v>
      </c>
      <c r="G59" s="172">
        <v>346.78154572100004</v>
      </c>
      <c r="H59" s="4"/>
      <c r="I59" s="5"/>
      <c r="J59" s="570"/>
      <c r="K59" s="570"/>
      <c r="L59" s="570"/>
      <c r="M59" s="570"/>
      <c r="N59" s="572"/>
      <c r="O59" s="572"/>
      <c r="P59" s="572"/>
      <c r="Q59" s="572"/>
    </row>
    <row r="60" spans="1:17" ht="30" customHeight="1">
      <c r="A60" s="27"/>
      <c r="B60" s="605"/>
      <c r="C60" s="605"/>
      <c r="D60" s="605"/>
      <c r="E60" s="605"/>
      <c r="F60" s="605"/>
      <c r="G60" s="605"/>
      <c r="H60" s="619"/>
      <c r="I60" s="619"/>
      <c r="J60" s="564"/>
      <c r="K60" s="564"/>
      <c r="L60" s="564"/>
      <c r="M60" s="564"/>
      <c r="N60" s="565"/>
      <c r="O60" s="565"/>
      <c r="P60" s="565"/>
      <c r="Q60" s="565"/>
    </row>
    <row r="61" spans="1:17" s="32" customFormat="1" ht="10.5">
      <c r="A61" s="41">
        <v>5.3</v>
      </c>
      <c r="B61" s="22" t="s">
        <v>108</v>
      </c>
      <c r="C61" s="22"/>
      <c r="D61" s="22"/>
      <c r="E61" s="22"/>
      <c r="F61" s="22"/>
      <c r="G61" s="22"/>
      <c r="J61" s="575"/>
      <c r="K61" s="575"/>
      <c r="L61" s="575"/>
      <c r="M61" s="575"/>
      <c r="N61" s="576"/>
      <c r="O61" s="576"/>
      <c r="P61" s="576"/>
      <c r="Q61" s="576"/>
    </row>
    <row r="62" spans="1:17" s="32" customFormat="1" ht="10.5">
      <c r="B62" s="22"/>
      <c r="C62" s="22"/>
      <c r="D62" s="22"/>
      <c r="E62" s="22"/>
      <c r="F62" s="22"/>
      <c r="G62" s="22"/>
      <c r="J62" s="575"/>
      <c r="K62" s="575"/>
      <c r="L62" s="575"/>
      <c r="M62" s="575"/>
      <c r="N62" s="576"/>
      <c r="O62" s="576"/>
      <c r="P62" s="576"/>
      <c r="Q62" s="576"/>
    </row>
    <row r="63" spans="1:17" s="32" customFormat="1" ht="10.5">
      <c r="A63" s="41" t="s">
        <v>103</v>
      </c>
      <c r="B63" s="22" t="s">
        <v>265</v>
      </c>
      <c r="C63" s="22"/>
      <c r="D63" s="22"/>
      <c r="E63" s="22"/>
      <c r="F63" s="22"/>
      <c r="G63" s="22"/>
      <c r="J63" s="575"/>
      <c r="K63" s="575"/>
      <c r="L63" s="575"/>
      <c r="M63" s="575"/>
      <c r="N63" s="576"/>
      <c r="O63" s="576"/>
      <c r="P63" s="576"/>
      <c r="Q63" s="576"/>
    </row>
    <row r="64" spans="1:17" s="32" customFormat="1">
      <c r="A64" s="34"/>
      <c r="G64" s="112" t="s">
        <v>186</v>
      </c>
      <c r="J64" s="575"/>
      <c r="K64" s="575"/>
      <c r="L64" s="575"/>
      <c r="M64" s="575"/>
      <c r="N64" s="576"/>
      <c r="O64" s="576"/>
      <c r="P64" s="576"/>
      <c r="Q64" s="576"/>
    </row>
    <row r="65" spans="1:17" s="198" customFormat="1" ht="12" customHeight="1">
      <c r="A65" s="199"/>
      <c r="B65" s="622" t="s">
        <v>0</v>
      </c>
      <c r="C65" s="620" t="s">
        <v>1</v>
      </c>
      <c r="D65" s="621"/>
      <c r="E65" s="621"/>
      <c r="F65" s="621"/>
      <c r="G65" s="621"/>
      <c r="J65" s="569"/>
      <c r="K65" s="569"/>
      <c r="L65" s="569"/>
      <c r="M65" s="569"/>
      <c r="N65" s="568"/>
      <c r="O65" s="568"/>
      <c r="P65" s="568"/>
      <c r="Q65" s="568"/>
    </row>
    <row r="66" spans="1:17" s="198" customFormat="1" ht="12" customHeight="1">
      <c r="A66" s="199"/>
      <c r="B66" s="622"/>
      <c r="C66" s="194">
        <f>'Trends file-4'!$C$6</f>
        <v>45382</v>
      </c>
      <c r="D66" s="194">
        <f>'Trends file-4'!$D$6</f>
        <v>45291</v>
      </c>
      <c r="E66" s="194">
        <f>'Trends file-4'!$E$6</f>
        <v>45199</v>
      </c>
      <c r="F66" s="194">
        <f>'Trends file-4'!$F$6</f>
        <v>45107</v>
      </c>
      <c r="G66" s="194">
        <f>'Trends file-4'!$G$6</f>
        <v>45016</v>
      </c>
      <c r="J66" s="569"/>
      <c r="K66" s="569"/>
      <c r="L66" s="569"/>
      <c r="M66" s="569"/>
      <c r="N66" s="568"/>
      <c r="O66" s="568"/>
      <c r="P66" s="568"/>
      <c r="Q66" s="568"/>
    </row>
    <row r="67" spans="1:17">
      <c r="A67" s="257"/>
      <c r="B67" s="2" t="s">
        <v>5</v>
      </c>
      <c r="C67" s="169">
        <v>85.653655287808036</v>
      </c>
      <c r="D67" s="195">
        <v>80.068818000463494</v>
      </c>
      <c r="E67" s="169">
        <v>80.158891472579754</v>
      </c>
      <c r="F67" s="195">
        <v>77.684555312024614</v>
      </c>
      <c r="G67" s="169">
        <v>73.30391147073999</v>
      </c>
      <c r="J67" s="570"/>
      <c r="K67" s="570"/>
      <c r="L67" s="570"/>
      <c r="M67" s="570"/>
      <c r="N67" s="572"/>
      <c r="O67" s="572"/>
      <c r="P67" s="572"/>
      <c r="Q67" s="572"/>
    </row>
    <row r="68" spans="1:17">
      <c r="A68" s="258"/>
      <c r="B68" s="6" t="s">
        <v>6</v>
      </c>
      <c r="C68" s="170">
        <v>69.67744875985764</v>
      </c>
      <c r="D68" s="239">
        <v>63.62484754800704</v>
      </c>
      <c r="E68" s="170">
        <v>60.729146657491697</v>
      </c>
      <c r="F68" s="239">
        <v>59.303083095265777</v>
      </c>
      <c r="G68" s="170">
        <v>55.984530429108887</v>
      </c>
      <c r="J68" s="570"/>
      <c r="K68" s="570"/>
      <c r="L68" s="570"/>
      <c r="M68" s="570"/>
      <c r="N68" s="572"/>
      <c r="O68" s="572"/>
      <c r="P68" s="572"/>
      <c r="Q68" s="572"/>
    </row>
    <row r="69" spans="1:17">
      <c r="A69" s="257"/>
      <c r="B69" s="2" t="s">
        <v>7</v>
      </c>
      <c r="C69" s="171">
        <v>265.0366143147192</v>
      </c>
      <c r="D69" s="196">
        <v>242.44278549439412</v>
      </c>
      <c r="E69" s="171">
        <v>227.78346580295158</v>
      </c>
      <c r="F69" s="196">
        <v>226.01071789662328</v>
      </c>
      <c r="G69" s="171">
        <v>214.54919083969179</v>
      </c>
      <c r="J69" s="570"/>
      <c r="K69" s="570"/>
      <c r="L69" s="570"/>
      <c r="M69" s="570"/>
      <c r="N69" s="572"/>
      <c r="O69" s="572"/>
      <c r="P69" s="572"/>
      <c r="Q69" s="572"/>
    </row>
    <row r="70" spans="1:17">
      <c r="A70" s="257"/>
      <c r="B70" s="2" t="s">
        <v>62</v>
      </c>
      <c r="C70" s="171">
        <v>91.965310100002057</v>
      </c>
      <c r="D70" s="196">
        <v>92.101550888614952</v>
      </c>
      <c r="E70" s="171">
        <v>87.605629961070889</v>
      </c>
      <c r="F70" s="196">
        <v>78.652437081826648</v>
      </c>
      <c r="G70" s="171">
        <v>72.260589487403678</v>
      </c>
      <c r="J70" s="570"/>
      <c r="K70" s="570"/>
      <c r="L70" s="570"/>
      <c r="M70" s="570"/>
      <c r="N70" s="572"/>
      <c r="O70" s="572"/>
      <c r="P70" s="572"/>
      <c r="Q70" s="572"/>
    </row>
    <row r="71" spans="1:17">
      <c r="A71" s="257"/>
      <c r="B71" s="2" t="s">
        <v>8</v>
      </c>
      <c r="C71" s="171">
        <v>85.874785514614786</v>
      </c>
      <c r="D71" s="196">
        <v>84.860477473905007</v>
      </c>
      <c r="E71" s="171">
        <v>84.698421757338423</v>
      </c>
      <c r="F71" s="196">
        <v>74.835906985106917</v>
      </c>
      <c r="G71" s="171">
        <v>76.581851847123019</v>
      </c>
      <c r="J71" s="570"/>
      <c r="K71" s="570"/>
      <c r="L71" s="570"/>
      <c r="M71" s="570"/>
      <c r="N71" s="572"/>
      <c r="O71" s="572"/>
      <c r="P71" s="572"/>
      <c r="Q71" s="572"/>
    </row>
    <row r="72" spans="1:17">
      <c r="A72" s="257"/>
      <c r="B72" s="2" t="s">
        <v>42</v>
      </c>
      <c r="C72" s="171">
        <v>127.47913911387083</v>
      </c>
      <c r="D72" s="196">
        <v>116.6008112193968</v>
      </c>
      <c r="E72" s="171">
        <v>103.36014177300305</v>
      </c>
      <c r="F72" s="196">
        <v>96.462178817410788</v>
      </c>
      <c r="G72" s="171">
        <v>81.942155936301802</v>
      </c>
      <c r="J72" s="570"/>
      <c r="K72" s="570"/>
      <c r="L72" s="570"/>
      <c r="M72" s="570"/>
      <c r="N72" s="572"/>
      <c r="O72" s="572"/>
      <c r="P72" s="572"/>
      <c r="Q72" s="572"/>
    </row>
    <row r="73" spans="1:17" ht="10.5">
      <c r="A73" s="257"/>
      <c r="B73" s="7" t="s">
        <v>2</v>
      </c>
      <c r="C73" s="172">
        <v>725.68695309087252</v>
      </c>
      <c r="D73" s="197">
        <v>679.6992906247815</v>
      </c>
      <c r="E73" s="172">
        <v>644.33569742443547</v>
      </c>
      <c r="F73" s="197">
        <v>612.94887918825793</v>
      </c>
      <c r="G73" s="172">
        <v>574.62223001036921</v>
      </c>
      <c r="J73" s="570"/>
      <c r="K73" s="570"/>
      <c r="L73" s="570"/>
      <c r="M73" s="570"/>
      <c r="N73" s="572"/>
      <c r="O73" s="572"/>
      <c r="P73" s="572"/>
      <c r="Q73" s="572"/>
    </row>
    <row r="74" spans="1:17" ht="21.75" hidden="1" customHeight="1">
      <c r="A74" s="27"/>
      <c r="B74" s="626"/>
      <c r="C74" s="626"/>
      <c r="D74" s="626"/>
      <c r="E74" s="626"/>
      <c r="F74" s="626"/>
      <c r="G74" s="626"/>
      <c r="H74" s="32"/>
      <c r="J74" s="564"/>
      <c r="K74" s="564"/>
      <c r="L74" s="564"/>
      <c r="M74" s="564"/>
      <c r="N74" s="565"/>
      <c r="O74" s="565"/>
      <c r="P74" s="565"/>
      <c r="Q74" s="565"/>
    </row>
    <row r="75" spans="1:17" hidden="1">
      <c r="A75" s="27"/>
      <c r="B75" s="81"/>
      <c r="C75" s="81"/>
      <c r="D75" s="81"/>
      <c r="E75" s="81"/>
      <c r="F75" s="32"/>
      <c r="G75" s="456"/>
      <c r="H75" s="32"/>
      <c r="J75" s="564"/>
      <c r="K75" s="564"/>
      <c r="L75" s="564"/>
      <c r="M75" s="564"/>
      <c r="N75" s="565"/>
      <c r="O75" s="565"/>
      <c r="P75" s="565"/>
      <c r="Q75" s="565"/>
    </row>
    <row r="76" spans="1:17" ht="10.5" hidden="1">
      <c r="A76" s="27"/>
      <c r="B76" s="22"/>
      <c r="C76" s="81"/>
      <c r="D76" s="81"/>
      <c r="E76" s="81"/>
      <c r="F76" s="32"/>
      <c r="G76" s="32"/>
      <c r="H76" s="32"/>
      <c r="J76" s="564"/>
      <c r="K76" s="564"/>
      <c r="L76" s="564"/>
      <c r="M76" s="564"/>
      <c r="N76" s="565"/>
      <c r="O76" s="565"/>
      <c r="P76" s="565"/>
      <c r="Q76" s="565"/>
    </row>
    <row r="77" spans="1:17" s="32" customFormat="1" hidden="1">
      <c r="A77" s="34"/>
      <c r="G77" s="112"/>
      <c r="J77" s="575"/>
      <c r="K77" s="575"/>
      <c r="L77" s="575"/>
      <c r="M77" s="575"/>
      <c r="N77" s="576"/>
      <c r="O77" s="576"/>
      <c r="P77" s="576"/>
      <c r="Q77" s="576"/>
    </row>
    <row r="78" spans="1:17" s="198" customFormat="1" ht="12" hidden="1" customHeight="1">
      <c r="A78" s="199"/>
      <c r="B78" s="627"/>
      <c r="C78" s="628"/>
      <c r="D78" s="629"/>
      <c r="E78" s="629"/>
      <c r="F78" s="629"/>
      <c r="G78" s="629"/>
      <c r="H78" s="457"/>
      <c r="J78" s="569"/>
      <c r="K78" s="569"/>
      <c r="L78" s="569"/>
      <c r="M78" s="569"/>
      <c r="N78" s="568"/>
      <c r="O78" s="568"/>
      <c r="P78" s="568"/>
      <c r="Q78" s="568"/>
    </row>
    <row r="79" spans="1:17" s="198" customFormat="1" ht="12" hidden="1" customHeight="1">
      <c r="A79" s="199"/>
      <c r="B79" s="627"/>
      <c r="C79" s="458"/>
      <c r="D79" s="458"/>
      <c r="E79" s="458"/>
      <c r="F79" s="458"/>
      <c r="G79" s="458"/>
      <c r="H79" s="457"/>
      <c r="J79" s="569"/>
      <c r="K79" s="569"/>
      <c r="L79" s="569"/>
      <c r="M79" s="569"/>
      <c r="N79" s="568"/>
      <c r="O79" s="568"/>
      <c r="P79" s="568"/>
      <c r="Q79" s="568"/>
    </row>
    <row r="80" spans="1:17" hidden="1">
      <c r="A80" s="257"/>
      <c r="B80" s="32"/>
      <c r="C80" s="195"/>
      <c r="D80" s="195"/>
      <c r="E80" s="195"/>
      <c r="F80" s="195"/>
      <c r="G80" s="195"/>
      <c r="H80" s="32"/>
      <c r="J80" s="564"/>
      <c r="K80" s="564"/>
      <c r="L80" s="564"/>
      <c r="M80" s="564"/>
      <c r="N80" s="565"/>
      <c r="O80" s="565"/>
      <c r="P80" s="565"/>
      <c r="Q80" s="565"/>
    </row>
    <row r="81" spans="1:17" hidden="1">
      <c r="A81" s="258"/>
      <c r="B81" s="459"/>
      <c r="C81" s="239"/>
      <c r="D81" s="239"/>
      <c r="E81" s="239"/>
      <c r="F81" s="239"/>
      <c r="G81" s="239"/>
      <c r="H81" s="32"/>
      <c r="J81" s="564"/>
      <c r="K81" s="564"/>
      <c r="L81" s="564"/>
      <c r="M81" s="564"/>
      <c r="N81" s="565"/>
      <c r="O81" s="565"/>
      <c r="P81" s="565"/>
      <c r="Q81" s="565"/>
    </row>
    <row r="82" spans="1:17" hidden="1">
      <c r="A82" s="257"/>
      <c r="B82" s="32"/>
      <c r="C82" s="196"/>
      <c r="D82" s="196"/>
      <c r="E82" s="196"/>
      <c r="F82" s="196"/>
      <c r="G82" s="196"/>
      <c r="H82" s="32"/>
      <c r="J82" s="564"/>
      <c r="K82" s="564"/>
      <c r="L82" s="564"/>
      <c r="M82" s="564"/>
      <c r="N82" s="565"/>
      <c r="O82" s="565"/>
      <c r="P82" s="565"/>
      <c r="Q82" s="565"/>
    </row>
    <row r="83" spans="1:17" hidden="1">
      <c r="A83" s="257"/>
      <c r="B83" s="32"/>
      <c r="C83" s="196"/>
      <c r="D83" s="196"/>
      <c r="E83" s="196"/>
      <c r="F83" s="196"/>
      <c r="G83" s="196"/>
      <c r="H83" s="32"/>
      <c r="J83" s="564"/>
      <c r="K83" s="564"/>
      <c r="L83" s="564"/>
      <c r="M83" s="564"/>
      <c r="N83" s="565"/>
      <c r="O83" s="565"/>
      <c r="P83" s="565"/>
      <c r="Q83" s="565"/>
    </row>
    <row r="84" spans="1:17" hidden="1">
      <c r="A84" s="257"/>
      <c r="B84" s="32"/>
      <c r="C84" s="196"/>
      <c r="D84" s="196"/>
      <c r="E84" s="196"/>
      <c r="F84" s="196"/>
      <c r="G84" s="196"/>
      <c r="H84" s="32"/>
      <c r="J84" s="564"/>
      <c r="K84" s="564"/>
      <c r="L84" s="564"/>
      <c r="M84" s="564"/>
      <c r="N84" s="565"/>
      <c r="O84" s="565"/>
      <c r="P84" s="565"/>
      <c r="Q84" s="565"/>
    </row>
    <row r="85" spans="1:17" hidden="1">
      <c r="A85" s="257"/>
      <c r="B85" s="32"/>
      <c r="C85" s="196"/>
      <c r="D85" s="196"/>
      <c r="E85" s="196"/>
      <c r="F85" s="196"/>
      <c r="G85" s="196"/>
      <c r="H85" s="32"/>
      <c r="J85" s="564"/>
      <c r="K85" s="564"/>
      <c r="L85" s="564"/>
      <c r="M85" s="564"/>
      <c r="N85" s="565"/>
      <c r="O85" s="565"/>
      <c r="P85" s="565"/>
      <c r="Q85" s="565"/>
    </row>
    <row r="86" spans="1:17" ht="10.5" hidden="1">
      <c r="A86" s="257"/>
      <c r="B86" s="460"/>
      <c r="C86" s="197"/>
      <c r="D86" s="197"/>
      <c r="E86" s="197"/>
      <c r="F86" s="197"/>
      <c r="G86" s="197"/>
      <c r="H86" s="32"/>
      <c r="J86" s="564"/>
      <c r="K86" s="564"/>
      <c r="L86" s="564"/>
      <c r="M86" s="564"/>
      <c r="N86" s="565"/>
      <c r="O86" s="565"/>
      <c r="P86" s="565"/>
      <c r="Q86" s="565"/>
    </row>
    <row r="87" spans="1:17" ht="36" customHeight="1">
      <c r="A87" s="27"/>
      <c r="B87" s="612" t="s">
        <v>334</v>
      </c>
      <c r="C87" s="612"/>
      <c r="D87" s="612"/>
      <c r="E87" s="612"/>
      <c r="F87" s="612"/>
      <c r="G87" s="612"/>
      <c r="J87" s="564"/>
      <c r="K87" s="564"/>
      <c r="L87" s="564"/>
      <c r="M87" s="564"/>
      <c r="N87" s="565"/>
      <c r="O87" s="565"/>
      <c r="P87" s="565"/>
      <c r="Q87" s="565"/>
    </row>
    <row r="88" spans="1:17" ht="21.75" customHeight="1">
      <c r="A88" s="27"/>
      <c r="B88" s="605"/>
      <c r="C88" s="605"/>
      <c r="D88" s="605"/>
      <c r="E88" s="605"/>
      <c r="F88" s="605"/>
      <c r="G88" s="605"/>
      <c r="J88" s="564"/>
      <c r="K88" s="564"/>
      <c r="L88" s="564"/>
      <c r="M88" s="564"/>
      <c r="N88" s="565"/>
      <c r="O88" s="565"/>
      <c r="P88" s="565"/>
      <c r="Q88" s="565"/>
    </row>
    <row r="89" spans="1:17" ht="10.5">
      <c r="A89" s="26" t="s">
        <v>104</v>
      </c>
      <c r="B89" s="1" t="s">
        <v>314</v>
      </c>
      <c r="C89" s="1"/>
      <c r="D89" s="1"/>
      <c r="E89" s="1"/>
      <c r="F89" s="1"/>
      <c r="G89" s="1"/>
      <c r="J89" s="564"/>
      <c r="K89" s="564"/>
      <c r="L89" s="564"/>
      <c r="M89" s="564"/>
      <c r="N89" s="565"/>
      <c r="O89" s="565"/>
      <c r="P89" s="565"/>
      <c r="Q89" s="565"/>
    </row>
    <row r="90" spans="1:17">
      <c r="A90" s="27"/>
      <c r="G90" s="112" t="str">
        <f>G64</f>
        <v>Amount in US$ Mn</v>
      </c>
      <c r="J90" s="564"/>
      <c r="K90" s="564"/>
      <c r="L90" s="564"/>
      <c r="M90" s="564"/>
      <c r="N90" s="565"/>
      <c r="O90" s="565"/>
      <c r="P90" s="565"/>
      <c r="Q90" s="565"/>
    </row>
    <row r="91" spans="1:17" s="198" customFormat="1" ht="12" customHeight="1">
      <c r="A91" s="199"/>
      <c r="B91" s="622" t="s">
        <v>0</v>
      </c>
      <c r="C91" s="620" t="s">
        <v>1</v>
      </c>
      <c r="D91" s="621"/>
      <c r="E91" s="621"/>
      <c r="F91" s="621"/>
      <c r="G91" s="621"/>
      <c r="J91" s="569"/>
      <c r="K91" s="569"/>
      <c r="L91" s="569"/>
      <c r="M91" s="569"/>
      <c r="N91" s="568"/>
      <c r="O91" s="568"/>
      <c r="P91" s="568"/>
      <c r="Q91" s="568"/>
    </row>
    <row r="92" spans="1:17" s="198" customFormat="1" ht="12" customHeight="1">
      <c r="A92" s="199"/>
      <c r="B92" s="622"/>
      <c r="C92" s="194">
        <f>'Trends file-4'!$C$6</f>
        <v>45382</v>
      </c>
      <c r="D92" s="194">
        <f>'Trends file-4'!$D$6</f>
        <v>45291</v>
      </c>
      <c r="E92" s="194">
        <f>'Trends file-4'!$E$6</f>
        <v>45199</v>
      </c>
      <c r="F92" s="194">
        <f>'Trends file-4'!$F$6</f>
        <v>45107</v>
      </c>
      <c r="G92" s="194">
        <f>'Trends file-4'!$G$6</f>
        <v>45016</v>
      </c>
      <c r="J92" s="569"/>
      <c r="K92" s="569"/>
      <c r="L92" s="569"/>
      <c r="M92" s="569"/>
      <c r="N92" s="568"/>
      <c r="O92" s="568"/>
      <c r="P92" s="568"/>
      <c r="Q92" s="568"/>
    </row>
    <row r="93" spans="1:17">
      <c r="A93" s="27"/>
      <c r="B93" s="2" t="s">
        <v>92</v>
      </c>
      <c r="C93" s="169">
        <v>181.65727444809733</v>
      </c>
      <c r="D93" s="195">
        <v>182.3306038876658</v>
      </c>
      <c r="E93" s="169">
        <v>171.15332260596341</v>
      </c>
      <c r="F93" s="195">
        <v>165.27417666773053</v>
      </c>
      <c r="G93" s="169">
        <v>155.57855943250979</v>
      </c>
      <c r="J93" s="570"/>
      <c r="K93" s="570"/>
      <c r="L93" s="570"/>
      <c r="M93" s="570"/>
      <c r="N93" s="565"/>
      <c r="O93" s="565"/>
      <c r="P93" s="565"/>
      <c r="Q93" s="565"/>
    </row>
    <row r="94" spans="1:17">
      <c r="A94" s="27"/>
      <c r="B94" s="6" t="s">
        <v>93</v>
      </c>
      <c r="C94" s="171">
        <v>30.744266000093106</v>
      </c>
      <c r="D94" s="196">
        <v>30.379059229244447</v>
      </c>
      <c r="E94" s="171">
        <v>29.464314099708162</v>
      </c>
      <c r="F94" s="196">
        <v>25.033292598574434</v>
      </c>
      <c r="G94" s="171">
        <v>24.504139711259942</v>
      </c>
      <c r="J94" s="570"/>
      <c r="K94" s="570"/>
      <c r="L94" s="570"/>
      <c r="M94" s="570"/>
      <c r="N94" s="565"/>
      <c r="O94" s="565"/>
      <c r="P94" s="565"/>
      <c r="Q94" s="565"/>
    </row>
    <row r="95" spans="1:17" ht="10.5">
      <c r="A95" s="26"/>
      <c r="B95" s="7" t="s">
        <v>132</v>
      </c>
      <c r="C95" s="172">
        <v>212.40154044819042</v>
      </c>
      <c r="D95" s="197">
        <v>212.70966311691024</v>
      </c>
      <c r="E95" s="172">
        <v>200.61763670567157</v>
      </c>
      <c r="F95" s="197">
        <v>190.30746926630496</v>
      </c>
      <c r="G95" s="172">
        <v>180.08269914376973</v>
      </c>
      <c r="J95" s="570"/>
      <c r="K95" s="570"/>
      <c r="L95" s="570"/>
      <c r="M95" s="570"/>
      <c r="N95" s="565"/>
      <c r="O95" s="565"/>
      <c r="P95" s="565"/>
      <c r="Q95" s="565"/>
    </row>
    <row r="96" spans="1:17" ht="21.75" hidden="1" customHeight="1">
      <c r="A96" s="27"/>
      <c r="B96" s="613"/>
      <c r="C96" s="613"/>
      <c r="D96" s="613"/>
      <c r="E96" s="613"/>
      <c r="F96" s="613"/>
      <c r="G96" s="613"/>
      <c r="J96" s="564"/>
      <c r="K96" s="564"/>
      <c r="L96" s="564"/>
      <c r="M96" s="564"/>
      <c r="N96" s="565"/>
      <c r="O96" s="565"/>
      <c r="P96" s="565"/>
      <c r="Q96" s="565"/>
    </row>
    <row r="97" spans="1:17" hidden="1">
      <c r="A97" s="27"/>
      <c r="J97" s="564"/>
      <c r="K97" s="564"/>
      <c r="L97" s="564"/>
      <c r="M97" s="564"/>
      <c r="N97" s="565"/>
      <c r="O97" s="565"/>
      <c r="P97" s="565"/>
      <c r="Q97" s="565"/>
    </row>
    <row r="98" spans="1:17" ht="10.5" hidden="1">
      <c r="A98" s="27"/>
      <c r="B98" s="1"/>
      <c r="J98" s="564"/>
      <c r="K98" s="564"/>
      <c r="L98" s="564"/>
      <c r="M98" s="564"/>
      <c r="N98" s="565"/>
      <c r="O98" s="565"/>
      <c r="P98" s="565"/>
      <c r="Q98" s="565"/>
    </row>
    <row r="99" spans="1:17" hidden="1">
      <c r="A99" s="27"/>
      <c r="G99" s="112"/>
      <c r="J99" s="564"/>
      <c r="K99" s="564"/>
      <c r="L99" s="564"/>
      <c r="M99" s="564"/>
      <c r="N99" s="565"/>
      <c r="O99" s="565"/>
      <c r="P99" s="565"/>
      <c r="Q99" s="565"/>
    </row>
    <row r="100" spans="1:17" s="198" customFormat="1" ht="12" hidden="1" customHeight="1">
      <c r="A100" s="199"/>
      <c r="B100" s="622"/>
      <c r="C100" s="620"/>
      <c r="D100" s="621"/>
      <c r="E100" s="621"/>
      <c r="F100" s="621"/>
      <c r="G100" s="621"/>
      <c r="J100" s="569"/>
      <c r="K100" s="569"/>
      <c r="L100" s="569"/>
      <c r="M100" s="569"/>
      <c r="N100" s="568"/>
      <c r="O100" s="568"/>
      <c r="P100" s="568"/>
      <c r="Q100" s="568"/>
    </row>
    <row r="101" spans="1:17" s="198" customFormat="1" ht="12" hidden="1" customHeight="1">
      <c r="A101" s="199"/>
      <c r="B101" s="622"/>
      <c r="C101" s="194"/>
      <c r="D101" s="194"/>
      <c r="E101" s="194"/>
      <c r="F101" s="194"/>
      <c r="G101" s="194"/>
      <c r="J101" s="569"/>
      <c r="K101" s="569"/>
      <c r="L101" s="569"/>
      <c r="M101" s="569"/>
      <c r="N101" s="568"/>
      <c r="O101" s="568"/>
      <c r="P101" s="568"/>
      <c r="Q101" s="568"/>
    </row>
    <row r="102" spans="1:17" hidden="1">
      <c r="A102" s="27"/>
      <c r="C102" s="169"/>
      <c r="D102" s="195"/>
      <c r="E102" s="169"/>
      <c r="F102" s="195"/>
      <c r="G102" s="169"/>
      <c r="J102" s="564"/>
      <c r="K102" s="564"/>
      <c r="L102" s="564"/>
      <c r="M102" s="564"/>
      <c r="N102" s="565"/>
      <c r="O102" s="565"/>
      <c r="P102" s="565"/>
      <c r="Q102" s="565"/>
    </row>
    <row r="103" spans="1:17" hidden="1">
      <c r="A103" s="27"/>
      <c r="B103" s="6"/>
      <c r="C103" s="171"/>
      <c r="D103" s="196"/>
      <c r="E103" s="171"/>
      <c r="F103" s="196"/>
      <c r="G103" s="171"/>
      <c r="J103" s="564"/>
      <c r="K103" s="564"/>
      <c r="L103" s="564"/>
      <c r="M103" s="564"/>
      <c r="N103" s="565"/>
      <c r="O103" s="565"/>
      <c r="P103" s="565"/>
      <c r="Q103" s="565"/>
    </row>
    <row r="104" spans="1:17" ht="10.5" hidden="1">
      <c r="A104" s="26"/>
      <c r="B104" s="7"/>
      <c r="C104" s="172"/>
      <c r="D104" s="197"/>
      <c r="E104" s="172"/>
      <c r="F104" s="197"/>
      <c r="G104" s="172"/>
      <c r="J104" s="564"/>
      <c r="K104" s="564"/>
      <c r="L104" s="564"/>
      <c r="M104" s="564"/>
      <c r="N104" s="565"/>
      <c r="O104" s="565"/>
      <c r="P104" s="565"/>
      <c r="Q104" s="565"/>
    </row>
    <row r="105" spans="1:17" ht="39" customHeight="1">
      <c r="A105" s="27"/>
      <c r="B105" s="612" t="s">
        <v>334</v>
      </c>
      <c r="C105" s="612"/>
      <c r="D105" s="612"/>
      <c r="E105" s="612"/>
      <c r="F105" s="612"/>
      <c r="G105" s="612"/>
      <c r="J105" s="564"/>
      <c r="K105" s="564"/>
      <c r="L105" s="564"/>
      <c r="M105" s="564"/>
      <c r="N105" s="565"/>
      <c r="O105" s="565"/>
      <c r="P105" s="565"/>
      <c r="Q105" s="565"/>
    </row>
    <row r="106" spans="1:17" ht="24.75" customHeight="1">
      <c r="A106" s="27"/>
      <c r="B106" s="605"/>
      <c r="C106" s="605"/>
      <c r="D106" s="605"/>
      <c r="E106" s="605"/>
      <c r="F106" s="605"/>
      <c r="G106" s="605"/>
      <c r="J106" s="564"/>
      <c r="K106" s="564"/>
      <c r="L106" s="564"/>
      <c r="M106" s="564"/>
      <c r="N106" s="565"/>
      <c r="O106" s="565"/>
      <c r="P106" s="565"/>
      <c r="Q106" s="565"/>
    </row>
    <row r="107" spans="1:17" ht="10.5">
      <c r="A107" s="26" t="s">
        <v>123</v>
      </c>
      <c r="B107" s="22" t="s">
        <v>315</v>
      </c>
      <c r="C107" s="1"/>
      <c r="D107" s="1"/>
      <c r="E107" s="1"/>
      <c r="F107" s="1"/>
      <c r="G107" s="1"/>
      <c r="J107" s="564"/>
      <c r="K107" s="564"/>
      <c r="L107" s="564"/>
      <c r="M107" s="564"/>
      <c r="N107" s="565"/>
      <c r="O107" s="565"/>
      <c r="P107" s="565"/>
      <c r="Q107" s="565"/>
    </row>
    <row r="108" spans="1:17">
      <c r="A108" s="27"/>
      <c r="G108" s="112" t="str">
        <f>G90</f>
        <v>Amount in US$ Mn</v>
      </c>
      <c r="J108" s="564"/>
      <c r="K108" s="564"/>
      <c r="L108" s="564"/>
      <c r="M108" s="564"/>
      <c r="N108" s="565"/>
      <c r="O108" s="565"/>
      <c r="P108" s="565"/>
      <c r="Q108" s="565"/>
    </row>
    <row r="109" spans="1:17" s="198" customFormat="1" ht="12" customHeight="1">
      <c r="A109" s="199"/>
      <c r="B109" s="622" t="s">
        <v>0</v>
      </c>
      <c r="C109" s="620" t="s">
        <v>1</v>
      </c>
      <c r="D109" s="621"/>
      <c r="E109" s="621"/>
      <c r="F109" s="621"/>
      <c r="G109" s="621"/>
      <c r="J109" s="569"/>
      <c r="K109" s="569"/>
      <c r="L109" s="569"/>
      <c r="M109" s="569"/>
      <c r="N109" s="568"/>
      <c r="O109" s="568"/>
      <c r="P109" s="568"/>
      <c r="Q109" s="568"/>
    </row>
    <row r="110" spans="1:17" s="198" customFormat="1" ht="12" customHeight="1">
      <c r="A110" s="199"/>
      <c r="B110" s="622"/>
      <c r="C110" s="194">
        <f>'Trends file-4'!$C$6</f>
        <v>45382</v>
      </c>
      <c r="D110" s="194">
        <f>'Trends file-4'!$D$6</f>
        <v>45291</v>
      </c>
      <c r="E110" s="194">
        <f>'Trends file-4'!$E$6</f>
        <v>45199</v>
      </c>
      <c r="F110" s="194">
        <f>'Trends file-4'!$F$6</f>
        <v>45107</v>
      </c>
      <c r="G110" s="194">
        <f>'Trends file-4'!$G$6</f>
        <v>45016</v>
      </c>
      <c r="J110" s="569"/>
      <c r="K110" s="569"/>
      <c r="L110" s="569"/>
      <c r="M110" s="569"/>
      <c r="N110" s="568"/>
      <c r="O110" s="568"/>
      <c r="P110" s="568"/>
      <c r="Q110" s="568"/>
    </row>
    <row r="111" spans="1:17">
      <c r="A111" s="27"/>
      <c r="B111" s="2" t="s">
        <v>10</v>
      </c>
      <c r="C111" s="169">
        <v>58.065699389847637</v>
      </c>
      <c r="D111" s="195">
        <v>76.529677109743147</v>
      </c>
      <c r="E111" s="169">
        <v>91.743020260067226</v>
      </c>
      <c r="F111" s="195">
        <v>105.4744307465938</v>
      </c>
      <c r="G111" s="169">
        <v>90.797292223806608</v>
      </c>
      <c r="J111" s="570"/>
      <c r="K111" s="570"/>
      <c r="L111" s="570"/>
      <c r="M111" s="570"/>
      <c r="N111" s="565"/>
      <c r="O111" s="565"/>
      <c r="P111" s="565"/>
      <c r="Q111" s="565"/>
    </row>
    <row r="112" spans="1:17" hidden="1" outlineLevel="1">
      <c r="A112" s="27"/>
      <c r="B112" s="78"/>
      <c r="C112" s="171"/>
      <c r="D112" s="196"/>
      <c r="E112" s="171"/>
      <c r="F112" s="196"/>
      <c r="G112" s="171"/>
      <c r="J112" s="570"/>
      <c r="K112" s="570"/>
      <c r="L112" s="570"/>
      <c r="M112" s="570"/>
      <c r="N112" s="565"/>
      <c r="O112" s="565"/>
      <c r="P112" s="565"/>
      <c r="Q112" s="565"/>
    </row>
    <row r="113" spans="1:17" collapsed="1">
      <c r="A113" s="27"/>
      <c r="B113" s="6" t="s">
        <v>11</v>
      </c>
      <c r="C113" s="171">
        <v>19.09501863294507</v>
      </c>
      <c r="D113" s="196">
        <v>-48.011013667566885</v>
      </c>
      <c r="E113" s="171">
        <v>2.2620960708483029</v>
      </c>
      <c r="F113" s="196">
        <v>-21.194645973229974</v>
      </c>
      <c r="G113" s="171">
        <v>14.296745578085815</v>
      </c>
      <c r="J113" s="570"/>
      <c r="K113" s="570"/>
      <c r="L113" s="570"/>
      <c r="M113" s="570"/>
      <c r="N113" s="565"/>
      <c r="O113" s="565"/>
      <c r="P113" s="565"/>
      <c r="Q113" s="565"/>
    </row>
    <row r="114" spans="1:17" ht="10.5">
      <c r="A114" s="59"/>
      <c r="B114" s="7" t="s">
        <v>31</v>
      </c>
      <c r="C114" s="172">
        <v>77.160718022792707</v>
      </c>
      <c r="D114" s="197">
        <v>28.518663442176262</v>
      </c>
      <c r="E114" s="172">
        <v>94.005116330915527</v>
      </c>
      <c r="F114" s="197">
        <v>84.279784773363815</v>
      </c>
      <c r="G114" s="172">
        <v>105.09403780189243</v>
      </c>
      <c r="J114" s="570"/>
      <c r="K114" s="570"/>
      <c r="L114" s="570"/>
      <c r="M114" s="570"/>
      <c r="N114" s="565"/>
      <c r="O114" s="565"/>
      <c r="P114" s="565"/>
      <c r="Q114" s="565"/>
    </row>
    <row r="115" spans="1:17" ht="21.75" hidden="1" customHeight="1">
      <c r="A115" s="27"/>
      <c r="B115" s="613"/>
      <c r="C115" s="613"/>
      <c r="D115" s="613"/>
      <c r="E115" s="613"/>
      <c r="F115" s="613"/>
      <c r="G115" s="613"/>
      <c r="J115" s="564"/>
      <c r="K115" s="564"/>
      <c r="L115" s="564"/>
      <c r="M115" s="564"/>
      <c r="N115" s="565"/>
      <c r="O115" s="565"/>
      <c r="P115" s="565"/>
      <c r="Q115" s="565"/>
    </row>
    <row r="116" spans="1:17" hidden="1">
      <c r="A116" s="27"/>
      <c r="B116" s="18"/>
      <c r="C116" s="18"/>
      <c r="D116" s="18"/>
      <c r="E116" s="18"/>
      <c r="F116" s="192"/>
      <c r="G116" s="192"/>
      <c r="J116" s="564"/>
      <c r="K116" s="564"/>
      <c r="L116" s="564"/>
      <c r="M116" s="564"/>
      <c r="N116" s="565"/>
      <c r="O116" s="565"/>
      <c r="P116" s="565"/>
      <c r="Q116" s="565"/>
    </row>
    <row r="117" spans="1:17" ht="10.5" hidden="1">
      <c r="A117" s="27"/>
      <c r="B117" s="22"/>
      <c r="C117" s="18"/>
      <c r="D117" s="18"/>
      <c r="E117" s="18"/>
      <c r="F117" s="18"/>
      <c r="G117" s="18"/>
      <c r="J117" s="564"/>
      <c r="K117" s="564"/>
      <c r="L117" s="564"/>
      <c r="M117" s="564"/>
      <c r="N117" s="565"/>
      <c r="O117" s="565"/>
      <c r="P117" s="565"/>
      <c r="Q117" s="565"/>
    </row>
    <row r="118" spans="1:17" hidden="1">
      <c r="A118" s="27"/>
      <c r="G118" s="112"/>
      <c r="J118" s="564"/>
      <c r="K118" s="564"/>
      <c r="L118" s="564"/>
      <c r="M118" s="564"/>
      <c r="N118" s="565"/>
      <c r="O118" s="565"/>
      <c r="P118" s="565"/>
      <c r="Q118" s="565"/>
    </row>
    <row r="119" spans="1:17" s="198" customFormat="1" ht="12" hidden="1" customHeight="1">
      <c r="A119" s="199"/>
      <c r="B119" s="622"/>
      <c r="C119" s="620"/>
      <c r="D119" s="621"/>
      <c r="E119" s="621"/>
      <c r="F119" s="621"/>
      <c r="G119" s="621"/>
      <c r="J119" s="569"/>
      <c r="K119" s="569"/>
      <c r="L119" s="569"/>
      <c r="M119" s="569"/>
      <c r="N119" s="565"/>
      <c r="O119" s="565"/>
      <c r="P119" s="565"/>
      <c r="Q119" s="565"/>
    </row>
    <row r="120" spans="1:17" s="198" customFormat="1" ht="12" hidden="1" customHeight="1">
      <c r="A120" s="199"/>
      <c r="B120" s="622"/>
      <c r="C120" s="194"/>
      <c r="D120" s="194"/>
      <c r="E120" s="194"/>
      <c r="F120" s="194"/>
      <c r="G120" s="194"/>
      <c r="J120" s="569"/>
      <c r="K120" s="569"/>
      <c r="L120" s="569"/>
      <c r="M120" s="569"/>
      <c r="N120" s="580"/>
      <c r="O120" s="580"/>
      <c r="P120" s="580"/>
      <c r="Q120" s="580"/>
    </row>
    <row r="121" spans="1:17" hidden="1">
      <c r="A121" s="27"/>
      <c r="C121" s="169"/>
      <c r="D121" s="195"/>
      <c r="E121" s="169"/>
      <c r="F121" s="195"/>
      <c r="G121" s="169"/>
      <c r="J121" s="564"/>
      <c r="K121" s="564"/>
      <c r="L121" s="564"/>
      <c r="M121" s="564"/>
      <c r="N121" s="565"/>
      <c r="O121" s="565"/>
      <c r="P121" s="565"/>
      <c r="Q121" s="565"/>
    </row>
    <row r="122" spans="1:17" hidden="1" outlineLevel="1">
      <c r="A122" s="27"/>
      <c r="B122" s="78"/>
      <c r="C122" s="171"/>
      <c r="D122" s="196"/>
      <c r="E122" s="171"/>
      <c r="F122" s="196"/>
      <c r="G122" s="171"/>
      <c r="J122" s="564"/>
      <c r="K122" s="564"/>
      <c r="L122" s="564"/>
      <c r="M122" s="564"/>
      <c r="N122" s="565"/>
      <c r="O122" s="565"/>
      <c r="P122" s="565"/>
      <c r="Q122" s="565"/>
    </row>
    <row r="123" spans="1:17" hidden="1" collapsed="1">
      <c r="A123" s="27"/>
      <c r="B123" s="6"/>
      <c r="C123" s="171"/>
      <c r="D123" s="196"/>
      <c r="E123" s="171"/>
      <c r="F123" s="196"/>
      <c r="G123" s="171"/>
      <c r="J123" s="564"/>
      <c r="K123" s="564"/>
      <c r="L123" s="564"/>
      <c r="M123" s="564"/>
      <c r="N123" s="565"/>
      <c r="O123" s="565"/>
      <c r="P123" s="565"/>
      <c r="Q123" s="565"/>
    </row>
    <row r="124" spans="1:17" ht="10.5" hidden="1">
      <c r="A124" s="59"/>
      <c r="B124" s="7"/>
      <c r="C124" s="172"/>
      <c r="D124" s="197"/>
      <c r="E124" s="172"/>
      <c r="F124" s="197"/>
      <c r="G124" s="172"/>
      <c r="J124" s="564"/>
      <c r="K124" s="564"/>
      <c r="L124" s="564"/>
      <c r="M124" s="564"/>
      <c r="N124" s="565"/>
      <c r="O124" s="565"/>
      <c r="P124" s="565"/>
      <c r="Q124" s="565"/>
    </row>
    <row r="125" spans="1:17">
      <c r="A125" s="27"/>
      <c r="B125" s="352" t="s">
        <v>223</v>
      </c>
      <c r="C125" s="18"/>
      <c r="D125" s="18"/>
      <c r="E125" s="18"/>
      <c r="F125" s="192"/>
      <c r="G125" s="192"/>
      <c r="J125" s="564"/>
      <c r="K125" s="564"/>
      <c r="L125" s="564"/>
      <c r="M125" s="564"/>
      <c r="N125" s="565"/>
      <c r="O125" s="565"/>
      <c r="P125" s="565"/>
      <c r="Q125" s="565"/>
    </row>
    <row r="126" spans="1:17">
      <c r="A126" s="27"/>
      <c r="B126" s="352"/>
      <c r="C126" s="18"/>
      <c r="D126" s="18"/>
      <c r="E126" s="18"/>
      <c r="F126" s="192"/>
      <c r="G126" s="192"/>
      <c r="J126" s="564"/>
      <c r="K126" s="564"/>
      <c r="L126" s="564"/>
      <c r="M126" s="564"/>
      <c r="N126" s="565"/>
      <c r="O126" s="565"/>
      <c r="P126" s="565"/>
      <c r="Q126" s="565"/>
    </row>
    <row r="127" spans="1:17" ht="10.5">
      <c r="A127" s="26">
        <v>5.4</v>
      </c>
      <c r="B127" s="1" t="s">
        <v>124</v>
      </c>
      <c r="C127" s="1"/>
      <c r="D127" s="1"/>
      <c r="E127" s="1"/>
      <c r="F127" s="18"/>
      <c r="G127" s="18"/>
      <c r="J127" s="564"/>
      <c r="K127" s="564"/>
      <c r="L127" s="564"/>
      <c r="M127" s="564"/>
      <c r="N127" s="565"/>
      <c r="O127" s="565"/>
      <c r="P127" s="565"/>
      <c r="Q127" s="565"/>
    </row>
    <row r="128" spans="1:17">
      <c r="A128" s="27"/>
      <c r="B128" s="18"/>
      <c r="C128" s="18"/>
      <c r="D128" s="18"/>
      <c r="E128" s="18"/>
      <c r="F128" s="18"/>
      <c r="G128" s="18"/>
      <c r="J128" s="564"/>
      <c r="K128" s="564"/>
      <c r="L128" s="564"/>
      <c r="M128" s="564"/>
      <c r="N128" s="565"/>
      <c r="O128" s="565"/>
      <c r="P128" s="565"/>
      <c r="Q128" s="565"/>
    </row>
    <row r="129" spans="1:17" ht="10.5">
      <c r="B129" s="1" t="s">
        <v>105</v>
      </c>
      <c r="G129" s="3" t="str">
        <f>'Trends file-4'!G4</f>
        <v>Amount in Rs Mn, except ratios</v>
      </c>
      <c r="J129" s="564"/>
      <c r="K129" s="564"/>
      <c r="L129" s="564"/>
      <c r="M129" s="564"/>
      <c r="N129" s="565"/>
      <c r="O129" s="565"/>
      <c r="P129" s="565"/>
      <c r="Q129" s="565"/>
    </row>
    <row r="130" spans="1:17" s="198" customFormat="1" ht="12" customHeight="1">
      <c r="B130" s="609" t="s">
        <v>0</v>
      </c>
      <c r="C130" s="623" t="s">
        <v>1</v>
      </c>
      <c r="D130" s="621"/>
      <c r="E130" s="621"/>
      <c r="F130" s="621"/>
      <c r="G130" s="621"/>
      <c r="J130" s="569"/>
      <c r="K130" s="569"/>
      <c r="L130" s="569"/>
      <c r="M130" s="569"/>
      <c r="N130" s="565"/>
      <c r="O130" s="565"/>
      <c r="P130" s="565"/>
      <c r="Q130" s="565"/>
    </row>
    <row r="131" spans="1:17" s="198" customFormat="1" ht="12" customHeight="1">
      <c r="B131" s="624"/>
      <c r="C131" s="194">
        <f>'Trends file-4'!$C$6</f>
        <v>45382</v>
      </c>
      <c r="D131" s="194">
        <f>'Trends file-4'!$D$6</f>
        <v>45291</v>
      </c>
      <c r="E131" s="194">
        <f>'Trends file-4'!$E$6</f>
        <v>45199</v>
      </c>
      <c r="F131" s="194">
        <f>'Trends file-4'!$F$6</f>
        <v>45107</v>
      </c>
      <c r="G131" s="194">
        <f>'Trends file-4'!$G$6</f>
        <v>45016</v>
      </c>
      <c r="J131" s="569"/>
      <c r="K131" s="569"/>
      <c r="L131" s="569"/>
      <c r="M131" s="569"/>
      <c r="N131" s="565"/>
      <c r="O131" s="565"/>
      <c r="P131" s="565"/>
      <c r="Q131" s="565"/>
    </row>
    <row r="132" spans="1:17">
      <c r="A132" s="257"/>
      <c r="B132" s="75" t="s">
        <v>54</v>
      </c>
      <c r="C132" s="169">
        <v>275912.15138813708</v>
      </c>
      <c r="D132" s="195">
        <v>331582.74192177609</v>
      </c>
      <c r="E132" s="169">
        <v>332531.67979883903</v>
      </c>
      <c r="F132" s="195">
        <v>394570.57547519496</v>
      </c>
      <c r="G132" s="169">
        <v>401051.57468366611</v>
      </c>
      <c r="I132" s="5"/>
      <c r="J132" s="570"/>
      <c r="K132" s="570"/>
      <c r="L132" s="570"/>
      <c r="M132" s="570"/>
      <c r="N132" s="565"/>
      <c r="O132" s="565"/>
      <c r="P132" s="565"/>
      <c r="Q132" s="565"/>
    </row>
    <row r="133" spans="1:17" ht="20">
      <c r="A133" s="257"/>
      <c r="B133" s="75" t="s">
        <v>55</v>
      </c>
      <c r="C133" s="170">
        <v>204099.589612187</v>
      </c>
      <c r="D133" s="239">
        <v>161393.05986210599</v>
      </c>
      <c r="E133" s="170">
        <v>161913.79913159102</v>
      </c>
      <c r="F133" s="239">
        <v>127820.10041106</v>
      </c>
      <c r="G133" s="170">
        <v>134692.27634274587</v>
      </c>
      <c r="I133" s="5"/>
      <c r="J133" s="570"/>
      <c r="K133" s="570"/>
      <c r="L133" s="570"/>
      <c r="M133" s="570"/>
      <c r="N133" s="565"/>
      <c r="O133" s="565"/>
      <c r="P133" s="565"/>
      <c r="Q133" s="565"/>
    </row>
    <row r="134" spans="1:17">
      <c r="A134" s="257"/>
      <c r="B134" s="75" t="s">
        <v>116</v>
      </c>
      <c r="C134" s="171">
        <v>1039541.206732</v>
      </c>
      <c r="D134" s="196">
        <v>1094926.275198</v>
      </c>
      <c r="E134" s="171">
        <v>1083568.0192430001</v>
      </c>
      <c r="F134" s="196">
        <v>1137819.7855209999</v>
      </c>
      <c r="G134" s="171">
        <v>1119197.881484</v>
      </c>
      <c r="I134" s="5"/>
      <c r="J134" s="570"/>
      <c r="K134" s="570"/>
      <c r="L134" s="570"/>
      <c r="M134" s="570"/>
      <c r="N134" s="565"/>
      <c r="O134" s="565"/>
      <c r="P134" s="565"/>
      <c r="Q134" s="565"/>
    </row>
    <row r="135" spans="1:17" ht="11.25" hidden="1" customHeight="1" outlineLevel="1">
      <c r="A135" s="257"/>
      <c r="B135" s="75"/>
      <c r="C135" s="171">
        <v>0</v>
      </c>
      <c r="D135" s="196">
        <v>0</v>
      </c>
      <c r="E135" s="171">
        <v>0</v>
      </c>
      <c r="F135" s="196">
        <v>0</v>
      </c>
      <c r="G135" s="171">
        <v>0</v>
      </c>
      <c r="I135" s="5"/>
      <c r="J135" s="570"/>
      <c r="K135" s="570"/>
      <c r="L135" s="570"/>
      <c r="M135" s="570"/>
      <c r="N135" s="565"/>
      <c r="O135" s="565"/>
      <c r="P135" s="565"/>
      <c r="Q135" s="565"/>
    </row>
    <row r="136" spans="1:17" ht="10.5" collapsed="1">
      <c r="A136" s="257"/>
      <c r="B136" s="76" t="s">
        <v>56</v>
      </c>
      <c r="C136" s="171"/>
      <c r="D136" s="196"/>
      <c r="E136" s="171"/>
      <c r="F136" s="196"/>
      <c r="G136" s="171"/>
      <c r="I136" s="5"/>
      <c r="J136" s="570"/>
      <c r="K136" s="570"/>
      <c r="L136" s="570"/>
      <c r="M136" s="570"/>
      <c r="N136" s="565"/>
      <c r="O136" s="565"/>
      <c r="P136" s="565"/>
      <c r="Q136" s="565"/>
    </row>
    <row r="137" spans="1:17">
      <c r="A137" s="257"/>
      <c r="B137" s="74" t="s">
        <v>188</v>
      </c>
      <c r="C137" s="141">
        <v>75857.471913665009</v>
      </c>
      <c r="D137" s="155">
        <v>53507.435334210997</v>
      </c>
      <c r="E137" s="141">
        <v>43656.680242158014</v>
      </c>
      <c r="F137" s="155">
        <v>58798.72665702099</v>
      </c>
      <c r="G137" s="141">
        <v>71793.957295639993</v>
      </c>
      <c r="I137" s="5"/>
      <c r="J137" s="570"/>
      <c r="K137" s="570"/>
      <c r="L137" s="570"/>
      <c r="M137" s="570"/>
      <c r="N137" s="565"/>
      <c r="O137" s="565"/>
      <c r="P137" s="565"/>
      <c r="Q137" s="565"/>
    </row>
    <row r="138" spans="1:17" hidden="1" outlineLevel="1">
      <c r="A138" s="257"/>
      <c r="B138" s="74"/>
      <c r="C138" s="141"/>
      <c r="D138" s="155"/>
      <c r="E138" s="141"/>
      <c r="F138" s="155"/>
      <c r="G138" s="141"/>
      <c r="I138" s="5"/>
      <c r="J138" s="570"/>
      <c r="K138" s="570"/>
      <c r="L138" s="570"/>
      <c r="M138" s="570"/>
      <c r="N138" s="565"/>
      <c r="O138" s="565"/>
      <c r="P138" s="565"/>
      <c r="Q138" s="565"/>
    </row>
    <row r="139" spans="1:17" ht="11.25" hidden="1" customHeight="1" outlineLevel="1">
      <c r="A139" s="257"/>
      <c r="B139" s="74"/>
      <c r="C139" s="171"/>
      <c r="D139" s="196"/>
      <c r="E139" s="171"/>
      <c r="F139" s="196"/>
      <c r="G139" s="171"/>
      <c r="I139" s="5"/>
      <c r="J139" s="570"/>
      <c r="K139" s="570"/>
      <c r="L139" s="570"/>
      <c r="M139" s="570"/>
      <c r="N139" s="565"/>
      <c r="O139" s="565"/>
      <c r="P139" s="565"/>
      <c r="Q139" s="565"/>
    </row>
    <row r="140" spans="1:17" collapsed="1">
      <c r="A140" s="257"/>
      <c r="B140" s="74" t="s">
        <v>296</v>
      </c>
      <c r="C140" s="171">
        <v>33991.704252914999</v>
      </c>
      <c r="D140" s="196">
        <v>110835.15690369101</v>
      </c>
      <c r="E140" s="171">
        <v>59763.485824636999</v>
      </c>
      <c r="F140" s="196">
        <v>113229.50885451899</v>
      </c>
      <c r="G140" s="171">
        <v>56639.529256699992</v>
      </c>
      <c r="I140" s="5"/>
      <c r="J140" s="570"/>
      <c r="K140" s="570"/>
      <c r="L140" s="570"/>
      <c r="M140" s="570"/>
      <c r="N140" s="565"/>
      <c r="O140" s="565"/>
      <c r="P140" s="565"/>
      <c r="Q140" s="565"/>
    </row>
    <row r="141" spans="1:17" ht="11.25" hidden="1" customHeight="1" outlineLevel="1">
      <c r="A141" s="257"/>
      <c r="B141" s="260"/>
      <c r="C141" s="171"/>
      <c r="D141" s="196"/>
      <c r="E141" s="171"/>
      <c r="F141" s="196"/>
      <c r="G141" s="171"/>
      <c r="I141" s="5"/>
      <c r="J141" s="570"/>
      <c r="K141" s="570"/>
      <c r="L141" s="570"/>
      <c r="M141" s="570"/>
      <c r="N141" s="565"/>
      <c r="O141" s="565"/>
      <c r="P141" s="565"/>
      <c r="Q141" s="565"/>
    </row>
    <row r="142" spans="1:17" ht="10.5" collapsed="1">
      <c r="A142" s="27"/>
      <c r="B142" s="76" t="s">
        <v>293</v>
      </c>
      <c r="C142" s="140">
        <v>1409703.771565744</v>
      </c>
      <c r="D142" s="223">
        <v>1423559.4847439802</v>
      </c>
      <c r="E142" s="140">
        <v>1474593.332106635</v>
      </c>
      <c r="F142" s="223">
        <v>1488182.2258957149</v>
      </c>
      <c r="G142" s="140">
        <v>1526508.2459580721</v>
      </c>
      <c r="I142" s="5"/>
      <c r="J142" s="570"/>
      <c r="K142" s="570"/>
      <c r="L142" s="570"/>
      <c r="M142" s="570"/>
      <c r="N142" s="565"/>
      <c r="O142" s="565"/>
      <c r="P142" s="565"/>
      <c r="Q142" s="565"/>
    </row>
    <row r="143" spans="1:17">
      <c r="A143" s="27"/>
      <c r="B143" s="74" t="s">
        <v>295</v>
      </c>
      <c r="C143" s="141">
        <v>636757.69469399902</v>
      </c>
      <c r="D143" s="155">
        <v>597142.70078680501</v>
      </c>
      <c r="E143" s="141">
        <v>595564.62068680022</v>
      </c>
      <c r="F143" s="155">
        <v>589107.97902614297</v>
      </c>
      <c r="G143" s="141">
        <v>604755.31124367216</v>
      </c>
      <c r="I143" s="5"/>
      <c r="J143" s="570"/>
      <c r="K143" s="570"/>
      <c r="L143" s="570"/>
      <c r="M143" s="570"/>
      <c r="N143" s="565"/>
      <c r="O143" s="565"/>
      <c r="P143" s="565"/>
      <c r="Q143" s="565"/>
    </row>
    <row r="144" spans="1:17" ht="10.5">
      <c r="A144" s="27"/>
      <c r="B144" s="261" t="s">
        <v>294</v>
      </c>
      <c r="C144" s="174">
        <v>2046461.4662597431</v>
      </c>
      <c r="D144" s="240">
        <v>2020702.1855307852</v>
      </c>
      <c r="E144" s="174">
        <v>2070157.9527934352</v>
      </c>
      <c r="F144" s="240">
        <v>2077290.2049218579</v>
      </c>
      <c r="G144" s="174">
        <v>2131263.5572017441</v>
      </c>
      <c r="I144" s="5"/>
      <c r="J144" s="570"/>
      <c r="K144" s="570"/>
      <c r="L144" s="570"/>
      <c r="M144" s="570"/>
      <c r="N144" s="565"/>
      <c r="O144" s="565"/>
      <c r="P144" s="565"/>
      <c r="Q144" s="565"/>
    </row>
    <row r="145" spans="1:17" s="263" customFormat="1" ht="27" customHeight="1">
      <c r="B145" s="605"/>
      <c r="C145" s="605"/>
      <c r="D145" s="605"/>
      <c r="E145" s="605"/>
      <c r="F145" s="605"/>
      <c r="G145" s="605"/>
      <c r="I145" s="265"/>
      <c r="J145" s="577"/>
      <c r="K145" s="577"/>
      <c r="L145" s="577"/>
      <c r="M145" s="578"/>
      <c r="N145" s="565"/>
      <c r="O145" s="565"/>
      <c r="P145" s="565"/>
      <c r="Q145" s="565"/>
    </row>
    <row r="146" spans="1:17" s="263" customFormat="1" ht="10.5">
      <c r="B146" s="262"/>
      <c r="C146" s="264"/>
      <c r="D146" s="264"/>
      <c r="E146" s="264"/>
      <c r="F146" s="264"/>
      <c r="G146" s="264"/>
      <c r="I146" s="265"/>
      <c r="J146" s="577"/>
      <c r="K146" s="577"/>
      <c r="L146" s="577"/>
      <c r="M146" s="578"/>
      <c r="N146" s="565"/>
      <c r="O146" s="565"/>
      <c r="P146" s="565"/>
      <c r="Q146" s="565"/>
    </row>
    <row r="147" spans="1:17">
      <c r="B147" s="81"/>
      <c r="C147" s="81"/>
      <c r="D147" s="81"/>
      <c r="E147" s="81"/>
      <c r="F147" s="23"/>
      <c r="G147" s="23"/>
      <c r="J147" s="564"/>
      <c r="K147" s="564"/>
      <c r="L147" s="564"/>
      <c r="M147" s="564"/>
      <c r="N147" s="565"/>
      <c r="O147" s="565"/>
      <c r="P147" s="565"/>
      <c r="Q147" s="565"/>
    </row>
    <row r="148" spans="1:17" ht="10.5">
      <c r="B148" s="1" t="s">
        <v>106</v>
      </c>
      <c r="G148" s="112" t="str">
        <f>G108</f>
        <v>Amount in US$ Mn</v>
      </c>
      <c r="J148" s="564"/>
      <c r="K148" s="564"/>
      <c r="L148" s="564"/>
      <c r="M148" s="564"/>
      <c r="N148" s="565"/>
      <c r="O148" s="565"/>
      <c r="P148" s="565"/>
      <c r="Q148" s="565"/>
    </row>
    <row r="149" spans="1:17" s="198" customFormat="1" ht="12" customHeight="1">
      <c r="B149" s="609" t="s">
        <v>0</v>
      </c>
      <c r="C149" s="623" t="s">
        <v>1</v>
      </c>
      <c r="D149" s="621"/>
      <c r="E149" s="621"/>
      <c r="F149" s="621"/>
      <c r="G149" s="621"/>
      <c r="J149" s="569"/>
      <c r="K149" s="569"/>
      <c r="L149" s="569"/>
      <c r="M149" s="569"/>
      <c r="N149" s="565"/>
      <c r="O149" s="565"/>
      <c r="P149" s="565"/>
      <c r="Q149" s="565"/>
    </row>
    <row r="150" spans="1:17" s="198" customFormat="1" ht="12" customHeight="1">
      <c r="B150" s="624"/>
      <c r="C150" s="194">
        <f>'Trends file-4'!$C$6</f>
        <v>45382</v>
      </c>
      <c r="D150" s="194">
        <f>'Trends file-4'!$D$6</f>
        <v>45291</v>
      </c>
      <c r="E150" s="194">
        <f>'Trends file-4'!$E$6</f>
        <v>45199</v>
      </c>
      <c r="F150" s="194">
        <f>'Trends file-4'!$F$6</f>
        <v>45107</v>
      </c>
      <c r="G150" s="194">
        <f>'Trends file-4'!$G$6</f>
        <v>45016</v>
      </c>
      <c r="J150" s="569"/>
      <c r="K150" s="569"/>
      <c r="L150" s="569"/>
      <c r="M150" s="569"/>
      <c r="N150" s="580"/>
      <c r="O150" s="580"/>
      <c r="P150" s="580"/>
      <c r="Q150" s="580"/>
    </row>
    <row r="151" spans="1:17">
      <c r="A151" s="257"/>
      <c r="B151" s="75" t="s">
        <v>54</v>
      </c>
      <c r="C151" s="169">
        <v>3309.3348324612025</v>
      </c>
      <c r="D151" s="195">
        <v>3989.378052006296</v>
      </c>
      <c r="E151" s="169">
        <v>4002.6563044718837</v>
      </c>
      <c r="F151" s="195">
        <v>4809.7422887254561</v>
      </c>
      <c r="G151" s="169">
        <v>4873.0061631793442</v>
      </c>
      <c r="J151" s="570"/>
      <c r="K151" s="570"/>
      <c r="L151" s="570"/>
      <c r="M151" s="570"/>
      <c r="N151" s="565"/>
      <c r="O151" s="565"/>
      <c r="P151" s="565"/>
      <c r="Q151" s="565"/>
    </row>
    <row r="152" spans="1:17" ht="20">
      <c r="A152" s="257"/>
      <c r="B152" s="75" t="s">
        <v>55</v>
      </c>
      <c r="C152" s="171">
        <v>2448.0033872973077</v>
      </c>
      <c r="D152" s="196">
        <v>1941.7715380130273</v>
      </c>
      <c r="E152" s="171">
        <v>1948.9429977532013</v>
      </c>
      <c r="F152" s="196">
        <v>1558.1033673273953</v>
      </c>
      <c r="G152" s="171">
        <v>1636.5882449621706</v>
      </c>
      <c r="J152" s="570"/>
      <c r="K152" s="570"/>
      <c r="L152" s="570"/>
      <c r="M152" s="570"/>
      <c r="N152" s="565"/>
      <c r="O152" s="565"/>
      <c r="P152" s="565"/>
      <c r="Q152" s="565"/>
    </row>
    <row r="153" spans="1:17">
      <c r="A153" s="257"/>
      <c r="B153" s="75" t="s">
        <v>116</v>
      </c>
      <c r="C153" s="171">
        <v>12468.424851566257</v>
      </c>
      <c r="D153" s="196">
        <v>13173.408318911792</v>
      </c>
      <c r="E153" s="171">
        <v>13042.818555425492</v>
      </c>
      <c r="F153" s="196">
        <v>13869.81260013628</v>
      </c>
      <c r="G153" s="171">
        <v>13598.894801973009</v>
      </c>
      <c r="J153" s="570"/>
      <c r="K153" s="570"/>
      <c r="L153" s="570"/>
      <c r="M153" s="570"/>
      <c r="N153" s="565"/>
      <c r="O153" s="565"/>
      <c r="P153" s="565"/>
      <c r="Q153" s="565"/>
    </row>
    <row r="154" spans="1:17" ht="11.25" hidden="1" customHeight="1" outlineLevel="1">
      <c r="A154" s="257"/>
      <c r="B154" s="75"/>
      <c r="C154" s="171"/>
      <c r="D154" s="196"/>
      <c r="E154" s="171"/>
      <c r="F154" s="196"/>
      <c r="G154" s="171"/>
      <c r="J154" s="570"/>
      <c r="K154" s="570"/>
      <c r="L154" s="570"/>
      <c r="M154" s="570"/>
      <c r="N154" s="565"/>
      <c r="O154" s="565"/>
      <c r="P154" s="565"/>
      <c r="Q154" s="565"/>
    </row>
    <row r="155" spans="1:17" ht="10.5" collapsed="1">
      <c r="A155" s="257"/>
      <c r="B155" s="76" t="s">
        <v>56</v>
      </c>
      <c r="C155" s="171"/>
      <c r="D155" s="196"/>
      <c r="E155" s="171"/>
      <c r="F155" s="196"/>
      <c r="G155" s="171"/>
      <c r="J155" s="570"/>
      <c r="K155" s="570"/>
      <c r="L155" s="570"/>
      <c r="M155" s="570"/>
      <c r="N155" s="565"/>
      <c r="O155" s="565"/>
      <c r="P155" s="565"/>
      <c r="Q155" s="565"/>
    </row>
    <row r="156" spans="1:17">
      <c r="A156" s="257"/>
      <c r="B156" s="74" t="s">
        <v>188</v>
      </c>
      <c r="C156" s="141">
        <v>909.84674956629112</v>
      </c>
      <c r="D156" s="155">
        <v>643.76507324921431</v>
      </c>
      <c r="E156" s="141">
        <v>525.49184639880127</v>
      </c>
      <c r="F156" s="155">
        <v>716.74559560070782</v>
      </c>
      <c r="G156" s="141">
        <v>872.33767042714715</v>
      </c>
      <c r="J156" s="570"/>
      <c r="K156" s="570"/>
      <c r="L156" s="570"/>
      <c r="M156" s="570"/>
      <c r="N156" s="565"/>
      <c r="O156" s="565"/>
      <c r="P156" s="565"/>
      <c r="Q156" s="565"/>
    </row>
    <row r="157" spans="1:17" hidden="1" outlineLevel="1">
      <c r="A157" s="257"/>
      <c r="B157" s="74"/>
      <c r="C157" s="141"/>
      <c r="D157" s="155"/>
      <c r="E157" s="141"/>
      <c r="F157" s="155"/>
      <c r="G157" s="141"/>
      <c r="J157" s="570"/>
      <c r="K157" s="570"/>
      <c r="L157" s="570"/>
      <c r="M157" s="570"/>
      <c r="N157" s="565"/>
      <c r="O157" s="565"/>
      <c r="P157" s="565"/>
      <c r="Q157" s="565"/>
    </row>
    <row r="158" spans="1:17" ht="11.25" hidden="1" customHeight="1" outlineLevel="1">
      <c r="A158" s="257"/>
      <c r="B158" s="74"/>
      <c r="C158" s="171"/>
      <c r="D158" s="196"/>
      <c r="E158" s="171"/>
      <c r="F158" s="196"/>
      <c r="G158" s="171"/>
      <c r="J158" s="570"/>
      <c r="K158" s="570"/>
      <c r="L158" s="570"/>
      <c r="M158" s="570"/>
      <c r="N158" s="565"/>
      <c r="O158" s="565"/>
      <c r="P158" s="565"/>
      <c r="Q158" s="565"/>
    </row>
    <row r="159" spans="1:17" collapsed="1">
      <c r="A159" s="257"/>
      <c r="B159" s="74" t="s">
        <v>296</v>
      </c>
      <c r="C159" s="171">
        <v>407.70198171028341</v>
      </c>
      <c r="D159" s="196">
        <v>1333.493232426946</v>
      </c>
      <c r="E159" s="171">
        <v>719.3681319563542</v>
      </c>
      <c r="F159" s="196">
        <v>1380.2467566500802</v>
      </c>
      <c r="G159" s="171">
        <v>688.20269653641844</v>
      </c>
      <c r="J159" s="570"/>
      <c r="K159" s="570"/>
      <c r="L159" s="570"/>
      <c r="M159" s="570"/>
      <c r="N159" s="565"/>
      <c r="O159" s="565"/>
      <c r="P159" s="565"/>
      <c r="Q159" s="565"/>
    </row>
    <row r="160" spans="1:17" ht="11.25" hidden="1" customHeight="1" outlineLevel="1">
      <c r="A160" s="257"/>
      <c r="B160" s="260"/>
      <c r="C160" s="171"/>
      <c r="D160" s="196"/>
      <c r="E160" s="171"/>
      <c r="F160" s="196"/>
      <c r="G160" s="171"/>
      <c r="J160" s="570"/>
      <c r="K160" s="570"/>
      <c r="L160" s="570"/>
      <c r="M160" s="570"/>
      <c r="N160" s="565"/>
      <c r="O160" s="565"/>
      <c r="P160" s="565"/>
      <c r="Q160" s="565"/>
    </row>
    <row r="161" spans="1:17" ht="10.5" collapsed="1">
      <c r="A161" s="257"/>
      <c r="B161" s="76" t="s">
        <v>250</v>
      </c>
      <c r="C161" s="140">
        <v>16908.214340048195</v>
      </c>
      <c r="D161" s="223">
        <v>17127.299603254953</v>
      </c>
      <c r="E161" s="140">
        <v>17749.557879295422</v>
      </c>
      <c r="F161" s="223">
        <v>18140.665903938341</v>
      </c>
      <c r="G161" s="140">
        <v>18547.948843150956</v>
      </c>
      <c r="J161" s="570"/>
      <c r="K161" s="570"/>
      <c r="L161" s="570"/>
      <c r="M161" s="570"/>
      <c r="N161" s="565"/>
      <c r="O161" s="565"/>
      <c r="P161" s="565"/>
      <c r="Q161" s="565"/>
    </row>
    <row r="162" spans="1:17">
      <c r="A162" s="257"/>
      <c r="B162" s="74" t="s">
        <v>224</v>
      </c>
      <c r="C162" s="141">
        <v>7637.3744624396722</v>
      </c>
      <c r="D162" s="155">
        <v>7184.4148782527282</v>
      </c>
      <c r="E162" s="141">
        <v>7168.7620414226467</v>
      </c>
      <c r="F162" s="155">
        <v>7181.1172334257271</v>
      </c>
      <c r="G162" s="141">
        <v>7348.1231465811279</v>
      </c>
      <c r="J162" s="570"/>
      <c r="K162" s="570"/>
      <c r="L162" s="570"/>
      <c r="M162" s="570"/>
      <c r="N162" s="565"/>
      <c r="O162" s="565"/>
      <c r="P162" s="565"/>
      <c r="Q162" s="565"/>
    </row>
    <row r="163" spans="1:17" ht="10.5">
      <c r="A163" s="257"/>
      <c r="B163" s="261" t="s">
        <v>225</v>
      </c>
      <c r="C163" s="174">
        <v>24545.588802487866</v>
      </c>
      <c r="D163" s="240">
        <v>24311.714481507683</v>
      </c>
      <c r="E163" s="174">
        <v>24918.31992071807</v>
      </c>
      <c r="F163" s="240">
        <v>25321.783137364069</v>
      </c>
      <c r="G163" s="174">
        <v>25896.071989732085</v>
      </c>
      <c r="J163" s="570"/>
      <c r="K163" s="570"/>
      <c r="L163" s="570"/>
      <c r="M163" s="570"/>
      <c r="N163" s="565"/>
      <c r="O163" s="565"/>
      <c r="P163" s="565"/>
      <c r="Q163" s="565"/>
    </row>
    <row r="164" spans="1:17" s="263" customFormat="1" ht="24.75" customHeight="1">
      <c r="A164" s="257"/>
      <c r="B164" s="605"/>
      <c r="C164" s="605"/>
      <c r="D164" s="605"/>
      <c r="E164" s="605"/>
      <c r="F164" s="605"/>
      <c r="G164" s="605"/>
      <c r="I164" s="265"/>
      <c r="J164" s="577"/>
      <c r="K164" s="577"/>
      <c r="L164" s="577"/>
      <c r="M164" s="578"/>
      <c r="N164" s="565"/>
      <c r="O164" s="565"/>
      <c r="P164" s="565"/>
      <c r="Q164" s="565"/>
    </row>
    <row r="165" spans="1:17" s="263" customFormat="1" ht="10.5">
      <c r="B165" s="262"/>
      <c r="C165" s="264"/>
      <c r="D165" s="264"/>
      <c r="E165" s="264"/>
      <c r="F165" s="264"/>
      <c r="G165" s="264"/>
      <c r="I165" s="265"/>
      <c r="J165" s="577"/>
      <c r="K165" s="577"/>
      <c r="L165" s="577"/>
      <c r="M165" s="578"/>
      <c r="N165" s="565"/>
      <c r="O165" s="565"/>
      <c r="P165" s="565"/>
      <c r="Q165" s="565"/>
    </row>
    <row r="166" spans="1:17">
      <c r="J166" s="564"/>
      <c r="K166" s="564"/>
      <c r="L166" s="564"/>
      <c r="M166" s="564"/>
      <c r="N166" s="565"/>
      <c r="O166" s="565"/>
      <c r="P166" s="565"/>
      <c r="Q166" s="565"/>
    </row>
    <row r="167" spans="1:17" ht="10.5">
      <c r="A167" s="26">
        <v>5.5</v>
      </c>
      <c r="B167" s="1" t="s">
        <v>125</v>
      </c>
      <c r="C167" s="1"/>
      <c r="D167" s="1"/>
      <c r="E167" s="1"/>
      <c r="G167" s="85"/>
      <c r="J167" s="564"/>
      <c r="K167" s="564"/>
      <c r="L167" s="564"/>
      <c r="M167" s="564"/>
      <c r="N167" s="565"/>
      <c r="O167" s="565"/>
      <c r="P167" s="565"/>
      <c r="Q167" s="565"/>
    </row>
    <row r="168" spans="1:17">
      <c r="G168" s="454" t="s">
        <v>183</v>
      </c>
      <c r="J168" s="564"/>
      <c r="K168" s="564"/>
      <c r="L168" s="564"/>
      <c r="M168" s="564"/>
      <c r="N168" s="565"/>
      <c r="O168" s="565"/>
      <c r="P168" s="565"/>
      <c r="Q168" s="565"/>
    </row>
    <row r="169" spans="1:17" s="198" customFormat="1" ht="12" customHeight="1">
      <c r="B169" s="625" t="s">
        <v>0</v>
      </c>
      <c r="C169" s="620" t="s">
        <v>1</v>
      </c>
      <c r="D169" s="621"/>
      <c r="E169" s="621"/>
      <c r="F169" s="621"/>
      <c r="G169" s="621"/>
      <c r="J169" s="569"/>
      <c r="K169" s="569"/>
      <c r="L169" s="569"/>
      <c r="M169" s="569"/>
      <c r="N169" s="565"/>
      <c r="O169" s="565"/>
      <c r="P169" s="565"/>
      <c r="Q169" s="565"/>
    </row>
    <row r="170" spans="1:17" s="198" customFormat="1" ht="12" customHeight="1">
      <c r="A170" s="257"/>
      <c r="B170" s="625"/>
      <c r="C170" s="194">
        <f>'Trends file-4'!$C$6</f>
        <v>45382</v>
      </c>
      <c r="D170" s="194">
        <f>'Trends file-4'!$D$6</f>
        <v>45291</v>
      </c>
      <c r="E170" s="194">
        <f>'Trends file-4'!$E$6</f>
        <v>45199</v>
      </c>
      <c r="F170" s="194">
        <f>'Trends file-4'!$F$6</f>
        <v>45107</v>
      </c>
      <c r="G170" s="194">
        <f>'Trends file-4'!$G$6</f>
        <v>45016</v>
      </c>
      <c r="J170" s="569"/>
      <c r="K170" s="569"/>
      <c r="L170" s="569"/>
      <c r="M170" s="569"/>
      <c r="N170" s="580"/>
      <c r="O170" s="580"/>
      <c r="P170" s="580"/>
      <c r="Q170" s="580"/>
    </row>
    <row r="171" spans="1:17">
      <c r="A171" s="257"/>
      <c r="B171" s="162" t="s">
        <v>94</v>
      </c>
      <c r="C171" s="166">
        <v>35346.213164800982</v>
      </c>
      <c r="D171" s="232">
        <v>36005.773603032001</v>
      </c>
      <c r="E171" s="166">
        <v>33908.321045287004</v>
      </c>
      <c r="F171" s="232">
        <v>34221.933495325</v>
      </c>
      <c r="G171" s="166">
        <v>32208.958634237984</v>
      </c>
      <c r="J171" s="570"/>
      <c r="K171" s="570"/>
      <c r="L171" s="570"/>
      <c r="M171" s="570"/>
      <c r="N171" s="565"/>
      <c r="O171" s="565"/>
      <c r="P171" s="565"/>
      <c r="Q171" s="565"/>
    </row>
    <row r="172" spans="1:17">
      <c r="A172" s="257"/>
      <c r="B172" s="162" t="s">
        <v>177</v>
      </c>
      <c r="C172" s="141">
        <v>13065.166099422009</v>
      </c>
      <c r="D172" s="155">
        <v>12174.815668907993</v>
      </c>
      <c r="E172" s="141">
        <v>12156.410416744</v>
      </c>
      <c r="F172" s="155">
        <v>12652.789802325</v>
      </c>
      <c r="G172" s="141">
        <v>12277.760360782997</v>
      </c>
      <c r="J172" s="570"/>
      <c r="K172" s="570"/>
      <c r="L172" s="570"/>
      <c r="M172" s="570"/>
      <c r="N172" s="565"/>
      <c r="O172" s="565"/>
      <c r="P172" s="565"/>
      <c r="Q172" s="565"/>
    </row>
    <row r="173" spans="1:17">
      <c r="A173" s="257"/>
      <c r="B173" s="162" t="s">
        <v>95</v>
      </c>
      <c r="C173" s="171">
        <v>3621.3823005600134</v>
      </c>
      <c r="D173" s="196">
        <v>18268.383649308005</v>
      </c>
      <c r="E173" s="171">
        <v>5793.1222618430038</v>
      </c>
      <c r="F173" s="196">
        <v>9261.0896958159974</v>
      </c>
      <c r="G173" s="171">
        <v>7130.8327400539974</v>
      </c>
      <c r="J173" s="570"/>
      <c r="K173" s="570"/>
      <c r="L173" s="570"/>
      <c r="M173" s="570"/>
      <c r="N173" s="565"/>
      <c r="O173" s="565"/>
      <c r="P173" s="565"/>
      <c r="Q173" s="565"/>
    </row>
    <row r="174" spans="1:17">
      <c r="A174" s="257"/>
      <c r="B174" s="162" t="s">
        <v>96</v>
      </c>
      <c r="C174" s="171">
        <v>-1833.8646760769893</v>
      </c>
      <c r="D174" s="196">
        <v>-3360.0787943450096</v>
      </c>
      <c r="E174" s="171">
        <v>-1802.6853159610005</v>
      </c>
      <c r="F174" s="196">
        <v>-2141.2830379249999</v>
      </c>
      <c r="G174" s="171">
        <v>-1872.7318603679992</v>
      </c>
      <c r="J174" s="570"/>
      <c r="K174" s="570"/>
      <c r="L174" s="570"/>
      <c r="M174" s="570"/>
      <c r="N174" s="565"/>
      <c r="O174" s="565"/>
      <c r="P174" s="565"/>
      <c r="Q174" s="565"/>
    </row>
    <row r="175" spans="1:17" ht="10.5">
      <c r="A175" s="257"/>
      <c r="B175" s="173" t="s">
        <v>9</v>
      </c>
      <c r="C175" s="174">
        <v>50198.896888706011</v>
      </c>
      <c r="D175" s="240">
        <v>63088.894126902989</v>
      </c>
      <c r="E175" s="174">
        <v>50055.168407913006</v>
      </c>
      <c r="F175" s="240">
        <v>53994.529955540995</v>
      </c>
      <c r="G175" s="174">
        <v>49744.819874706984</v>
      </c>
      <c r="J175" s="570"/>
      <c r="K175" s="570"/>
      <c r="L175" s="570"/>
      <c r="M175" s="570"/>
      <c r="N175" s="565"/>
      <c r="O175" s="565"/>
      <c r="P175" s="565"/>
      <c r="Q175" s="565"/>
    </row>
    <row r="176" spans="1:17" ht="20.25" customHeight="1">
      <c r="B176" s="605"/>
      <c r="C176" s="605"/>
      <c r="D176" s="605"/>
      <c r="E176" s="605"/>
      <c r="F176" s="605"/>
      <c r="G176" s="605"/>
    </row>
  </sheetData>
  <mergeCells count="48">
    <mergeCell ref="J9:N9"/>
    <mergeCell ref="K21:O21"/>
    <mergeCell ref="K29:O29"/>
    <mergeCell ref="C91:G91"/>
    <mergeCell ref="C65:G65"/>
    <mergeCell ref="C29:G29"/>
    <mergeCell ref="C21:G21"/>
    <mergeCell ref="C9:G9"/>
    <mergeCell ref="J43:N43"/>
    <mergeCell ref="K55:O55"/>
    <mergeCell ref="B18:G18"/>
    <mergeCell ref="B9:B10"/>
    <mergeCell ref="B21:B22"/>
    <mergeCell ref="C43:G43"/>
    <mergeCell ref="B55:B56"/>
    <mergeCell ref="C55:G55"/>
    <mergeCell ref="B26:G26"/>
    <mergeCell ref="B88:G88"/>
    <mergeCell ref="B65:B66"/>
    <mergeCell ref="B91:B92"/>
    <mergeCell ref="B74:G74"/>
    <mergeCell ref="B29:B30"/>
    <mergeCell ref="B78:B79"/>
    <mergeCell ref="C78:G78"/>
    <mergeCell ref="B43:B44"/>
    <mergeCell ref="B60:G60"/>
    <mergeCell ref="B35:G35"/>
    <mergeCell ref="B176:G176"/>
    <mergeCell ref="C119:G119"/>
    <mergeCell ref="C169:G169"/>
    <mergeCell ref="C149:G149"/>
    <mergeCell ref="C130:G130"/>
    <mergeCell ref="B149:B150"/>
    <mergeCell ref="B169:B170"/>
    <mergeCell ref="B130:B131"/>
    <mergeCell ref="B119:B120"/>
    <mergeCell ref="H60:I60"/>
    <mergeCell ref="B106:G106"/>
    <mergeCell ref="B145:G145"/>
    <mergeCell ref="B164:G164"/>
    <mergeCell ref="C109:G109"/>
    <mergeCell ref="B109:B110"/>
    <mergeCell ref="B115:G115"/>
    <mergeCell ref="B105:G105"/>
    <mergeCell ref="B87:G87"/>
    <mergeCell ref="B96:G96"/>
    <mergeCell ref="B100:B101"/>
    <mergeCell ref="C100:G100"/>
  </mergeCells>
  <phoneticPr fontId="3" type="noConversion"/>
  <hyperlinks>
    <hyperlink ref="A1" location="Cover!E6" display="INDEX"/>
  </hyperlinks>
  <pageMargins left="0.23" right="0.23" top="1" bottom="1" header="0.5" footer="0.5"/>
  <pageSetup paperSize="9" scale="60" fitToHeight="2" orientation="portrait" r:id="rId1"/>
  <headerFooter alignWithMargins="0">
    <oddFooter>Page &amp;P of &amp;N</oddFooter>
  </headerFooter>
  <rowBreaks count="1" manualBreakCount="1">
    <brk id="88" max="7" man="1"/>
  </rowBreaks>
  <colBreaks count="1" manualBreakCount="1">
    <brk id="8" max="1048575" man="1"/>
  </colBreaks>
  <ignoredErrors>
    <ignoredError sqref="A1:XFD4 A150:I150 A148:H148 A149:H149 A90:I92 A212:XFD1048576 A19:I19 B11:B17 H12:I17 A27:I27 B23:B25 H23:I25 B31:B32 H31:I34 A169:H169 A168:F168 A61:I62 H168 B75:I75 B67:B73 H67:I73 A105 B93:B95 H93:I95 A127:H128 B111 H111:I114 A147:H147 B132:B136 H132:I142 A166:H167 A154:B155 H151:I161 B173:B175 B171 H171:I175 H18:I18 B109:I110 B151:B153 B170:I170 A65:I66 A64:F64 H64:I64 A145:A146 C146:H146 B141 A164:A165 C165:H165 B160 A63 C63:I63 A97:I97 A89 C89:I89 A108:I108 A107 C107:I107 H105:I105 A36:I38 B34 B113:B114 A10:B10 H10:I10 A9:I9 A8:F8 H8:I8 A21:I22 A20:F20 H20:I20 A29:I30 A28:F28 H28:I28 A130:H131 A129:F129 H129 A26 H26:I26 H145 H164 A176 H176:I176 A6:XFD6 A5 C5:XFD5 A35 H35:I35 H11:I11 A177:I211 A7:I7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6"/>
  <sheetViews>
    <sheetView showGridLines="0" view="pageBreakPreview" zoomScaleNormal="100" zoomScaleSheetLayoutView="100" workbookViewId="0"/>
  </sheetViews>
  <sheetFormatPr defaultColWidth="9.1796875" defaultRowHeight="12.5" outlineLevelRow="1"/>
  <cols>
    <col min="1" max="1" width="40.1796875" style="36" customWidth="1"/>
    <col min="2" max="2" width="9.1796875" style="35"/>
    <col min="3" max="7" width="11.453125" style="35" bestFit="1" customWidth="1"/>
    <col min="8" max="8" width="2" style="36" customWidth="1"/>
    <col min="9" max="9" width="9.1796875" style="36"/>
    <col min="10" max="13" width="11" style="497" customWidth="1"/>
    <col min="14" max="16384" width="9.1796875" style="36"/>
  </cols>
  <sheetData>
    <row r="1" spans="1:17">
      <c r="A1" s="250" t="s">
        <v>13</v>
      </c>
      <c r="F1" s="54">
        <f>1000</f>
        <v>1000</v>
      </c>
    </row>
    <row r="3" spans="1:17">
      <c r="A3" s="22" t="s">
        <v>63</v>
      </c>
    </row>
    <row r="5" spans="1:17">
      <c r="A5" s="161" t="s">
        <v>19</v>
      </c>
      <c r="B5" s="161" t="s">
        <v>20</v>
      </c>
      <c r="C5" s="194">
        <f>'Trends file-5-SCH'!C10</f>
        <v>45382</v>
      </c>
      <c r="D5" s="194">
        <f>'Trends file-5-SCH'!D10</f>
        <v>45291</v>
      </c>
      <c r="E5" s="194">
        <f>'Trends file-5-SCH'!E10</f>
        <v>45199</v>
      </c>
      <c r="F5" s="194">
        <f>'Trends file-5-SCH'!F10</f>
        <v>45107</v>
      </c>
      <c r="G5" s="194">
        <f>'Trends file-5-SCH'!G10</f>
        <v>45016</v>
      </c>
    </row>
    <row r="6" spans="1:17">
      <c r="A6" s="24"/>
      <c r="B6" s="150"/>
      <c r="C6" s="139"/>
      <c r="D6" s="151"/>
      <c r="E6" s="139"/>
      <c r="F6" s="151"/>
      <c r="G6" s="139"/>
    </row>
    <row r="7" spans="1:17">
      <c r="A7" s="24" t="s">
        <v>53</v>
      </c>
      <c r="B7" s="523" t="s">
        <v>21</v>
      </c>
      <c r="C7" s="524">
        <v>406348.72</v>
      </c>
      <c r="D7" s="525">
        <v>397011.70000000007</v>
      </c>
      <c r="E7" s="524">
        <v>389451.99899999995</v>
      </c>
      <c r="F7" s="525">
        <v>382861.19899999996</v>
      </c>
      <c r="G7" s="524">
        <v>375343.83</v>
      </c>
      <c r="I7" s="86"/>
      <c r="N7" s="579"/>
      <c r="O7" s="579"/>
      <c r="P7" s="579"/>
      <c r="Q7" s="579"/>
    </row>
    <row r="8" spans="1:17">
      <c r="A8" s="28"/>
      <c r="B8" s="526"/>
      <c r="C8" s="521"/>
      <c r="D8" s="522"/>
      <c r="E8" s="521"/>
      <c r="F8" s="522"/>
      <c r="G8" s="521"/>
      <c r="I8" s="86"/>
      <c r="N8" s="579"/>
      <c r="O8" s="579"/>
      <c r="P8" s="579"/>
      <c r="Q8" s="579"/>
    </row>
    <row r="9" spans="1:17">
      <c r="A9" s="24" t="s">
        <v>26</v>
      </c>
      <c r="B9" s="526"/>
      <c r="C9" s="521"/>
      <c r="D9" s="522"/>
      <c r="E9" s="521"/>
      <c r="F9" s="522"/>
      <c r="G9" s="521"/>
      <c r="I9" s="86"/>
      <c r="N9" s="579"/>
      <c r="O9" s="579"/>
      <c r="P9" s="579"/>
      <c r="Q9" s="579"/>
    </row>
    <row r="10" spans="1:17">
      <c r="A10" s="53" t="s">
        <v>81</v>
      </c>
      <c r="B10" s="526" t="s">
        <v>21</v>
      </c>
      <c r="C10" s="521">
        <v>352252.81199999998</v>
      </c>
      <c r="D10" s="522">
        <v>345570.20600000006</v>
      </c>
      <c r="E10" s="521">
        <v>342305.36200000002</v>
      </c>
      <c r="F10" s="522">
        <v>338562.38500000001</v>
      </c>
      <c r="G10" s="521">
        <v>335412.28200000006</v>
      </c>
      <c r="I10" s="86"/>
      <c r="N10" s="579"/>
      <c r="O10" s="579"/>
      <c r="P10" s="579"/>
      <c r="Q10" s="579"/>
    </row>
    <row r="11" spans="1:17" hidden="1" outlineLevel="1">
      <c r="A11" s="114"/>
      <c r="B11" s="526"/>
      <c r="C11" s="521"/>
      <c r="D11" s="522"/>
      <c r="E11" s="521"/>
      <c r="F11" s="522"/>
      <c r="G11" s="521"/>
      <c r="I11" s="86"/>
      <c r="N11" s="579"/>
      <c r="O11" s="579"/>
      <c r="P11" s="579"/>
      <c r="Q11" s="579"/>
    </row>
    <row r="12" spans="1:17" collapsed="1">
      <c r="A12" s="53" t="s">
        <v>43</v>
      </c>
      <c r="B12" s="526" t="s">
        <v>21</v>
      </c>
      <c r="C12" s="521">
        <v>6682.6059999999407</v>
      </c>
      <c r="D12" s="522">
        <v>3264.8440000000596</v>
      </c>
      <c r="E12" s="521">
        <v>3742.9769999999999</v>
      </c>
      <c r="F12" s="522">
        <v>3150.1029999999405</v>
      </c>
      <c r="G12" s="521">
        <v>3168.6620000000594</v>
      </c>
      <c r="I12" s="86"/>
      <c r="N12" s="579"/>
      <c r="O12" s="579"/>
      <c r="P12" s="579"/>
      <c r="Q12" s="579"/>
    </row>
    <row r="13" spans="1:17" ht="20">
      <c r="A13" s="116" t="s">
        <v>327</v>
      </c>
      <c r="B13" s="520" t="s">
        <v>21</v>
      </c>
      <c r="C13" s="521">
        <v>23085.419999999984</v>
      </c>
      <c r="D13" s="522">
        <v>22334.487000000023</v>
      </c>
      <c r="E13" s="521">
        <v>21464.478000000003</v>
      </c>
      <c r="F13" s="522">
        <v>20484.745999999985</v>
      </c>
      <c r="G13" s="521">
        <v>19651.618000000017</v>
      </c>
      <c r="I13" s="86"/>
      <c r="N13" s="579"/>
      <c r="O13" s="579"/>
      <c r="P13" s="579"/>
      <c r="Q13" s="579"/>
    </row>
    <row r="14" spans="1:17" ht="20">
      <c r="A14" s="116" t="s">
        <v>328</v>
      </c>
      <c r="B14" s="520" t="s">
        <v>21</v>
      </c>
      <c r="C14" s="521">
        <v>51223.645000000004</v>
      </c>
      <c r="D14" s="522">
        <v>48272.434999999998</v>
      </c>
      <c r="E14" s="521">
        <v>43902.045999999995</v>
      </c>
      <c r="F14" s="522">
        <v>40387.822999999997</v>
      </c>
      <c r="G14" s="521">
        <v>35626.816999999995</v>
      </c>
      <c r="I14" s="86"/>
      <c r="N14" s="579"/>
      <c r="O14" s="579"/>
      <c r="P14" s="579"/>
      <c r="Q14" s="579"/>
    </row>
    <row r="15" spans="1:17" hidden="1">
      <c r="A15" s="115" t="s">
        <v>100</v>
      </c>
      <c r="B15" s="526" t="s">
        <v>23</v>
      </c>
      <c r="C15" s="527">
        <v>0.93446348981878391</v>
      </c>
      <c r="D15" s="528">
        <v>0.93536917647350648</v>
      </c>
      <c r="E15" s="527">
        <v>0.93729435649331139</v>
      </c>
      <c r="F15" s="528">
        <v>0.93949491465214008</v>
      </c>
      <c r="G15" s="527">
        <v>0.94141055931875506</v>
      </c>
      <c r="I15" s="86"/>
      <c r="J15" s="512"/>
      <c r="K15" s="512"/>
      <c r="L15" s="512"/>
      <c r="M15" s="512"/>
      <c r="N15" s="581"/>
      <c r="O15" s="581"/>
      <c r="P15" s="581"/>
      <c r="Q15" s="581"/>
    </row>
    <row r="16" spans="1:17" ht="12.75" customHeight="1">
      <c r="A16" s="116" t="s">
        <v>44</v>
      </c>
      <c r="B16" s="526" t="s">
        <v>23</v>
      </c>
      <c r="C16" s="529">
        <v>2.3667534847411176E-2</v>
      </c>
      <c r="D16" s="530">
        <v>2.8518421695955223E-2</v>
      </c>
      <c r="E16" s="529">
        <v>2.9213685930290948E-2</v>
      </c>
      <c r="F16" s="530">
        <v>2.7832226546057506E-2</v>
      </c>
      <c r="G16" s="529">
        <v>2.8029255621514464E-2</v>
      </c>
      <c r="I16" s="86"/>
      <c r="J16" s="512"/>
      <c r="K16" s="512"/>
      <c r="L16" s="512"/>
      <c r="M16" s="512"/>
      <c r="N16" s="581"/>
      <c r="O16" s="581"/>
      <c r="P16" s="581"/>
      <c r="Q16" s="581"/>
    </row>
    <row r="17" spans="1:17" ht="4.75" customHeight="1">
      <c r="A17" s="116"/>
      <c r="B17" s="526"/>
      <c r="C17" s="529"/>
      <c r="D17" s="530"/>
      <c r="E17" s="529"/>
      <c r="F17" s="530"/>
      <c r="G17" s="529"/>
      <c r="I17" s="86"/>
      <c r="J17" s="512"/>
      <c r="K17" s="512"/>
      <c r="L17" s="512"/>
      <c r="M17" s="512"/>
      <c r="N17" s="581"/>
      <c r="O17" s="581"/>
      <c r="P17" s="581"/>
      <c r="Q17" s="581"/>
    </row>
    <row r="18" spans="1:17">
      <c r="A18" s="77" t="s">
        <v>77</v>
      </c>
      <c r="B18" s="531" t="s">
        <v>36</v>
      </c>
      <c r="C18" s="532">
        <v>208.8588040254451</v>
      </c>
      <c r="D18" s="533">
        <v>207.89210467375753</v>
      </c>
      <c r="E18" s="532">
        <v>202.81435781890298</v>
      </c>
      <c r="F18" s="533">
        <v>199.76734964826008</v>
      </c>
      <c r="G18" s="532">
        <v>193.30020898498091</v>
      </c>
      <c r="I18" s="86"/>
      <c r="N18" s="579"/>
      <c r="O18" s="579"/>
      <c r="P18" s="579"/>
      <c r="Q18" s="579"/>
    </row>
    <row r="19" spans="1:17">
      <c r="A19" s="77" t="s">
        <v>77</v>
      </c>
      <c r="B19" s="531" t="s">
        <v>115</v>
      </c>
      <c r="C19" s="534">
        <v>2.5134836549270818</v>
      </c>
      <c r="D19" s="535">
        <v>2.4981744709729305</v>
      </c>
      <c r="E19" s="534">
        <v>2.4587296289252416</v>
      </c>
      <c r="F19" s="535">
        <v>2.4313593118087176</v>
      </c>
      <c r="G19" s="534">
        <v>2.3493573536393484</v>
      </c>
      <c r="I19" s="86"/>
      <c r="N19" s="579"/>
      <c r="O19" s="579"/>
      <c r="P19" s="579"/>
      <c r="Q19" s="579"/>
    </row>
    <row r="20" spans="1:17" hidden="1">
      <c r="A20" s="501" t="s">
        <v>320</v>
      </c>
      <c r="B20" s="531" t="s">
        <v>36</v>
      </c>
      <c r="C20" s="521">
        <v>208.8588040254451</v>
      </c>
      <c r="D20" s="522">
        <v>207.89210467375753</v>
      </c>
      <c r="E20" s="521">
        <v>202.81435781890298</v>
      </c>
      <c r="F20" s="522">
        <v>199.76734964826008</v>
      </c>
      <c r="G20" s="521">
        <v>193.30020898498091</v>
      </c>
      <c r="I20" s="86"/>
      <c r="J20" s="503"/>
      <c r="K20" s="503"/>
      <c r="L20" s="503"/>
      <c r="M20" s="503"/>
      <c r="N20" s="579"/>
      <c r="O20" s="579"/>
      <c r="P20" s="579"/>
      <c r="Q20" s="579"/>
    </row>
    <row r="21" spans="1:17">
      <c r="A21" s="115" t="s">
        <v>90</v>
      </c>
      <c r="B21" s="531" t="s">
        <v>36</v>
      </c>
      <c r="C21" s="521">
        <v>232409.15036468662</v>
      </c>
      <c r="D21" s="522">
        <v>236817.23146389922</v>
      </c>
      <c r="E21" s="521">
        <v>238415.22963779827</v>
      </c>
      <c r="F21" s="522">
        <v>240412.97456537164</v>
      </c>
      <c r="G21" s="521">
        <v>240112.2108509026</v>
      </c>
      <c r="I21" s="86"/>
      <c r="N21" s="579"/>
      <c r="O21" s="579"/>
      <c r="P21" s="579"/>
      <c r="Q21" s="579"/>
    </row>
    <row r="22" spans="1:17" ht="12.75" hidden="1" customHeight="1">
      <c r="A22" s="502" t="s">
        <v>321</v>
      </c>
      <c r="B22" s="531" t="s">
        <v>36</v>
      </c>
      <c r="C22" s="521">
        <v>232409.15036468662</v>
      </c>
      <c r="D22" s="522">
        <v>236817.23146389922</v>
      </c>
      <c r="E22" s="521">
        <v>238415.22963779827</v>
      </c>
      <c r="F22" s="522">
        <v>240412.97456537164</v>
      </c>
      <c r="G22" s="521">
        <v>240112.2108509026</v>
      </c>
      <c r="I22" s="86"/>
      <c r="J22" s="503"/>
      <c r="K22" s="503"/>
      <c r="L22" s="503"/>
      <c r="M22" s="503"/>
      <c r="N22" s="579"/>
      <c r="O22" s="579"/>
      <c r="P22" s="579"/>
      <c r="Q22" s="579"/>
    </row>
    <row r="23" spans="1:17" hidden="1">
      <c r="A23" s="119"/>
      <c r="B23" s="526"/>
      <c r="C23" s="534"/>
      <c r="D23" s="535"/>
      <c r="E23" s="534"/>
      <c r="F23" s="535"/>
      <c r="G23" s="534"/>
      <c r="I23" s="86"/>
      <c r="N23" s="579"/>
      <c r="O23" s="579"/>
      <c r="P23" s="579"/>
      <c r="Q23" s="579"/>
    </row>
    <row r="24" spans="1:17" hidden="1">
      <c r="A24" s="254"/>
      <c r="B24" s="526"/>
      <c r="C24" s="521"/>
      <c r="D24" s="522"/>
      <c r="E24" s="521"/>
      <c r="F24" s="522"/>
      <c r="G24" s="521"/>
      <c r="I24" s="86"/>
      <c r="N24" s="579"/>
      <c r="O24" s="579"/>
      <c r="P24" s="579"/>
      <c r="Q24" s="579"/>
    </row>
    <row r="25" spans="1:17" hidden="1">
      <c r="A25" s="120"/>
      <c r="B25" s="526"/>
      <c r="C25" s="521"/>
      <c r="D25" s="522"/>
      <c r="E25" s="521"/>
      <c r="F25" s="522"/>
      <c r="G25" s="521"/>
      <c r="I25" s="86"/>
      <c r="N25" s="579"/>
      <c r="O25" s="579"/>
      <c r="P25" s="579"/>
      <c r="Q25" s="579"/>
    </row>
    <row r="26" spans="1:17" hidden="1">
      <c r="A26" s="120"/>
      <c r="B26" s="526"/>
      <c r="C26" s="521"/>
      <c r="D26" s="522"/>
      <c r="E26" s="521"/>
      <c r="F26" s="522"/>
      <c r="G26" s="521"/>
      <c r="I26" s="86"/>
      <c r="N26" s="579"/>
      <c r="O26" s="579"/>
      <c r="P26" s="579"/>
      <c r="Q26" s="579"/>
    </row>
    <row r="27" spans="1:17" ht="4.75" customHeight="1">
      <c r="A27" s="40"/>
      <c r="B27" s="526"/>
      <c r="C27" s="532"/>
      <c r="D27" s="533"/>
      <c r="E27" s="532"/>
      <c r="F27" s="533"/>
      <c r="G27" s="532"/>
      <c r="I27" s="86"/>
      <c r="N27" s="579"/>
      <c r="O27" s="579"/>
      <c r="P27" s="579"/>
      <c r="Q27" s="579"/>
    </row>
    <row r="28" spans="1:17">
      <c r="A28" s="119" t="s">
        <v>82</v>
      </c>
      <c r="B28" s="526"/>
      <c r="C28" s="534"/>
      <c r="D28" s="535"/>
      <c r="E28" s="534"/>
      <c r="F28" s="535"/>
      <c r="G28" s="534"/>
      <c r="I28" s="86"/>
      <c r="N28" s="579"/>
      <c r="O28" s="579"/>
      <c r="P28" s="579"/>
      <c r="Q28" s="579"/>
    </row>
    <row r="29" spans="1:17">
      <c r="A29" s="120" t="s">
        <v>88</v>
      </c>
      <c r="B29" s="526" t="s">
        <v>86</v>
      </c>
      <c r="C29" s="521">
        <v>1209563.6851983101</v>
      </c>
      <c r="D29" s="522">
        <v>1160820.40713142</v>
      </c>
      <c r="E29" s="521">
        <v>1147713.25204242</v>
      </c>
      <c r="F29" s="522">
        <v>1148792.50562403</v>
      </c>
      <c r="G29" s="521">
        <v>1124343.08173518</v>
      </c>
      <c r="I29" s="86"/>
      <c r="N29" s="579"/>
      <c r="O29" s="579"/>
      <c r="P29" s="579"/>
      <c r="Q29" s="579"/>
    </row>
    <row r="30" spans="1:17" hidden="1">
      <c r="A30" s="118"/>
      <c r="B30" s="526"/>
      <c r="C30" s="521"/>
      <c r="D30" s="522"/>
      <c r="E30" s="521"/>
      <c r="F30" s="522"/>
      <c r="G30" s="521"/>
      <c r="I30" s="86"/>
      <c r="N30" s="579"/>
      <c r="O30" s="579"/>
      <c r="P30" s="579"/>
      <c r="Q30" s="579"/>
    </row>
    <row r="31" spans="1:17">
      <c r="A31" s="118" t="s">
        <v>91</v>
      </c>
      <c r="B31" s="526" t="s">
        <v>87</v>
      </c>
      <c r="C31" s="521">
        <v>1157.9182279734218</v>
      </c>
      <c r="D31" s="522">
        <v>1126.6651060294257</v>
      </c>
      <c r="E31" s="521">
        <v>1123.0891380330163</v>
      </c>
      <c r="F31" s="522">
        <v>1137.8365657737638</v>
      </c>
      <c r="G31" s="521">
        <v>1122.2647596268271</v>
      </c>
      <c r="I31" s="86"/>
      <c r="N31" s="579"/>
      <c r="O31" s="579"/>
      <c r="P31" s="579"/>
      <c r="Q31" s="579"/>
    </row>
    <row r="32" spans="1:17" hidden="1">
      <c r="A32" s="118"/>
      <c r="B32" s="526"/>
      <c r="C32" s="536"/>
      <c r="D32" s="537"/>
      <c r="E32" s="536"/>
      <c r="F32" s="537"/>
      <c r="G32" s="536"/>
      <c r="I32" s="86"/>
      <c r="N32" s="579"/>
      <c r="O32" s="579"/>
      <c r="P32" s="579"/>
      <c r="Q32" s="579"/>
    </row>
    <row r="33" spans="1:17" ht="4.75" customHeight="1">
      <c r="A33" s="40"/>
      <c r="B33" s="526"/>
      <c r="C33" s="532"/>
      <c r="D33" s="533"/>
      <c r="E33" s="532"/>
      <c r="F33" s="533"/>
      <c r="G33" s="532"/>
      <c r="I33" s="86"/>
      <c r="N33" s="579"/>
      <c r="O33" s="579"/>
      <c r="P33" s="579"/>
      <c r="Q33" s="579"/>
    </row>
    <row r="34" spans="1:17" hidden="1">
      <c r="A34" s="119"/>
      <c r="B34" s="526"/>
      <c r="C34" s="534"/>
      <c r="D34" s="535"/>
      <c r="E34" s="534"/>
      <c r="F34" s="535"/>
      <c r="G34" s="534"/>
      <c r="I34" s="86"/>
      <c r="N34" s="579"/>
      <c r="O34" s="579"/>
      <c r="P34" s="579"/>
      <c r="Q34" s="579"/>
    </row>
    <row r="35" spans="1:17" hidden="1">
      <c r="A35" s="120"/>
      <c r="B35" s="526"/>
      <c r="C35" s="527"/>
      <c r="D35" s="528"/>
      <c r="E35" s="527"/>
      <c r="F35" s="528"/>
      <c r="G35" s="527"/>
      <c r="I35" s="86"/>
      <c r="N35" s="581"/>
      <c r="O35" s="581"/>
      <c r="P35" s="581"/>
      <c r="Q35" s="581"/>
    </row>
    <row r="36" spans="1:17" hidden="1">
      <c r="A36" s="40"/>
      <c r="B36" s="526"/>
      <c r="C36" s="529"/>
      <c r="D36" s="530"/>
      <c r="E36" s="529"/>
      <c r="F36" s="530"/>
      <c r="G36" s="529"/>
      <c r="I36" s="86"/>
      <c r="N36" s="581"/>
      <c r="O36" s="581"/>
      <c r="P36" s="581"/>
      <c r="Q36" s="581"/>
    </row>
    <row r="37" spans="1:17" hidden="1">
      <c r="A37" s="117"/>
      <c r="B37" s="526"/>
      <c r="C37" s="521"/>
      <c r="D37" s="522"/>
      <c r="E37" s="521"/>
      <c r="F37" s="522"/>
      <c r="G37" s="521"/>
      <c r="I37" s="86"/>
      <c r="N37" s="579"/>
      <c r="O37" s="579"/>
      <c r="P37" s="579"/>
      <c r="Q37" s="579"/>
    </row>
    <row r="38" spans="1:17" hidden="1">
      <c r="A38" s="120"/>
      <c r="B38" s="526"/>
      <c r="C38" s="527"/>
      <c r="D38" s="528"/>
      <c r="E38" s="527"/>
      <c r="F38" s="528"/>
      <c r="G38" s="527"/>
      <c r="I38" s="86"/>
      <c r="N38" s="581"/>
      <c r="O38" s="581"/>
      <c r="P38" s="581"/>
      <c r="Q38" s="581"/>
    </row>
    <row r="39" spans="1:17" hidden="1">
      <c r="A39" s="120"/>
      <c r="B39" s="526"/>
      <c r="C39" s="527"/>
      <c r="D39" s="528"/>
      <c r="E39" s="527"/>
      <c r="F39" s="528"/>
      <c r="G39" s="527"/>
      <c r="I39" s="86"/>
      <c r="N39" s="581"/>
      <c r="O39" s="581"/>
      <c r="P39" s="581"/>
      <c r="Q39" s="581"/>
    </row>
    <row r="40" spans="1:17" hidden="1">
      <c r="A40" s="120"/>
      <c r="B40" s="526"/>
      <c r="C40" s="527"/>
      <c r="D40" s="528"/>
      <c r="E40" s="527"/>
      <c r="F40" s="528"/>
      <c r="G40" s="527"/>
      <c r="I40" s="86"/>
      <c r="N40" s="581"/>
      <c r="O40" s="581"/>
      <c r="P40" s="581"/>
      <c r="Q40" s="581"/>
    </row>
    <row r="41" spans="1:17" hidden="1">
      <c r="A41" s="120"/>
      <c r="B41" s="526"/>
      <c r="C41" s="521"/>
      <c r="D41" s="522"/>
      <c r="E41" s="521"/>
      <c r="F41" s="522"/>
      <c r="G41" s="521"/>
      <c r="I41" s="86"/>
      <c r="N41" s="579"/>
      <c r="O41" s="579"/>
      <c r="P41" s="579"/>
      <c r="Q41" s="579"/>
    </row>
    <row r="42" spans="1:17">
      <c r="A42" s="117" t="s">
        <v>83</v>
      </c>
      <c r="B42" s="526"/>
      <c r="C42" s="521"/>
      <c r="D42" s="522"/>
      <c r="E42" s="521"/>
      <c r="F42" s="522"/>
      <c r="G42" s="521"/>
      <c r="I42" s="86"/>
      <c r="N42" s="579"/>
      <c r="O42" s="579"/>
      <c r="P42" s="579"/>
      <c r="Q42" s="579"/>
    </row>
    <row r="43" spans="1:17">
      <c r="A43" s="121" t="s">
        <v>84</v>
      </c>
      <c r="B43" s="526" t="s">
        <v>21</v>
      </c>
      <c r="C43" s="521">
        <v>260846.76499999993</v>
      </c>
      <c r="D43" s="522">
        <v>253158.91600000003</v>
      </c>
      <c r="E43" s="521">
        <v>245887.26199999999</v>
      </c>
      <c r="F43" s="522">
        <v>238226.00399999999</v>
      </c>
      <c r="G43" s="521">
        <v>232678.122</v>
      </c>
      <c r="I43" s="86"/>
      <c r="N43" s="579"/>
      <c r="O43" s="579"/>
      <c r="P43" s="579"/>
      <c r="Q43" s="579"/>
    </row>
    <row r="44" spans="1:17" s="128" customFormat="1" ht="13">
      <c r="A44" s="123" t="s">
        <v>267</v>
      </c>
      <c r="B44" s="538" t="s">
        <v>21</v>
      </c>
      <c r="C44" s="539">
        <v>252748.508</v>
      </c>
      <c r="D44" s="540">
        <v>244909.59700000001</v>
      </c>
      <c r="E44" s="539">
        <v>237466.73900000006</v>
      </c>
      <c r="F44" s="540">
        <v>229747.82800000004</v>
      </c>
      <c r="G44" s="539">
        <v>224124.41700000002</v>
      </c>
      <c r="I44" s="129"/>
      <c r="J44" s="497"/>
      <c r="K44" s="497"/>
      <c r="L44" s="497"/>
      <c r="M44" s="497"/>
      <c r="N44" s="579"/>
      <c r="O44" s="579"/>
      <c r="P44" s="579"/>
      <c r="Q44" s="579"/>
    </row>
    <row r="45" spans="1:17">
      <c r="A45" s="122" t="s">
        <v>85</v>
      </c>
      <c r="B45" s="526" t="s">
        <v>23</v>
      </c>
      <c r="C45" s="541">
        <v>0.74051009988814498</v>
      </c>
      <c r="D45" s="542">
        <v>0.73258316719584327</v>
      </c>
      <c r="E45" s="541">
        <v>0.71832722854046327</v>
      </c>
      <c r="F45" s="542">
        <v>0.70363990376544638</v>
      </c>
      <c r="G45" s="541">
        <v>0.69370781717528152</v>
      </c>
      <c r="I45" s="86"/>
      <c r="J45" s="512"/>
      <c r="K45" s="512"/>
      <c r="L45" s="512"/>
      <c r="M45" s="512"/>
      <c r="N45" s="581"/>
      <c r="O45" s="581"/>
      <c r="P45" s="581"/>
      <c r="Q45" s="581"/>
    </row>
    <row r="46" spans="1:17">
      <c r="A46" s="121" t="s">
        <v>333</v>
      </c>
      <c r="B46" s="559" t="s">
        <v>332</v>
      </c>
      <c r="C46" s="521">
        <v>17390.877452120378</v>
      </c>
      <c r="D46" s="522">
        <v>16376.505128260724</v>
      </c>
      <c r="E46" s="521">
        <v>15748.977483757135</v>
      </c>
      <c r="F46" s="522">
        <v>14915.279317441549</v>
      </c>
      <c r="G46" s="521">
        <v>13914.370319263813</v>
      </c>
      <c r="I46" s="86"/>
      <c r="N46" s="579"/>
      <c r="O46" s="579"/>
      <c r="P46" s="579"/>
      <c r="Q46" s="579"/>
    </row>
    <row r="47" spans="1:17" hidden="1">
      <c r="A47" s="124"/>
      <c r="B47" s="526"/>
      <c r="C47" s="521"/>
      <c r="D47" s="522"/>
      <c r="E47" s="521"/>
      <c r="F47" s="522"/>
      <c r="G47" s="521"/>
      <c r="I47" s="86"/>
      <c r="N47" s="579"/>
      <c r="O47" s="579"/>
      <c r="P47" s="579"/>
      <c r="Q47" s="579"/>
    </row>
    <row r="48" spans="1:17">
      <c r="A48" s="121" t="s">
        <v>89</v>
      </c>
      <c r="B48" s="559" t="s">
        <v>331</v>
      </c>
      <c r="C48" s="560">
        <v>22.598459748273928</v>
      </c>
      <c r="D48" s="561">
        <v>21.954031745715323</v>
      </c>
      <c r="E48" s="560">
        <v>21.701146506950867</v>
      </c>
      <c r="F48" s="561">
        <v>21.123969098362622</v>
      </c>
      <c r="G48" s="560">
        <v>20.275337273789194</v>
      </c>
      <c r="I48" s="86"/>
      <c r="N48" s="579"/>
      <c r="O48" s="579"/>
      <c r="P48" s="579"/>
      <c r="Q48" s="579"/>
    </row>
    <row r="49" spans="1:17">
      <c r="A49" s="121"/>
      <c r="B49" s="526"/>
      <c r="C49" s="543"/>
      <c r="D49" s="544"/>
      <c r="E49" s="543"/>
      <c r="F49" s="544"/>
      <c r="G49" s="543"/>
      <c r="I49" s="86"/>
      <c r="N49" s="579"/>
      <c r="O49" s="579"/>
      <c r="P49" s="579"/>
      <c r="Q49" s="579"/>
    </row>
    <row r="50" spans="1:17">
      <c r="A50" s="28"/>
      <c r="B50" s="526"/>
      <c r="C50" s="527"/>
      <c r="D50" s="528"/>
      <c r="E50" s="527"/>
      <c r="F50" s="528"/>
      <c r="G50" s="527"/>
      <c r="I50" s="86"/>
      <c r="N50" s="581"/>
      <c r="O50" s="581"/>
      <c r="P50" s="581"/>
      <c r="Q50" s="581"/>
    </row>
    <row r="51" spans="1:17">
      <c r="A51" s="24" t="s">
        <v>175</v>
      </c>
      <c r="B51" s="526"/>
      <c r="C51" s="527"/>
      <c r="D51" s="528"/>
      <c r="E51" s="527"/>
      <c r="F51" s="528"/>
      <c r="G51" s="527"/>
      <c r="I51" s="86"/>
      <c r="N51" s="581"/>
      <c r="O51" s="581"/>
      <c r="P51" s="581"/>
      <c r="Q51" s="581"/>
    </row>
    <row r="52" spans="1:17">
      <c r="A52" s="55" t="s">
        <v>146</v>
      </c>
      <c r="B52" s="526" t="s">
        <v>21</v>
      </c>
      <c r="C52" s="545">
        <v>7620.952342999999</v>
      </c>
      <c r="D52" s="546">
        <v>7289.8523429999996</v>
      </c>
      <c r="E52" s="545">
        <v>6931.0943430000007</v>
      </c>
      <c r="F52" s="546">
        <v>6459.5983430000006</v>
      </c>
      <c r="G52" s="545">
        <v>6046.2063430000007</v>
      </c>
      <c r="H52" s="70"/>
      <c r="I52" s="86"/>
      <c r="N52" s="579"/>
      <c r="O52" s="579"/>
      <c r="P52" s="579"/>
      <c r="Q52" s="579"/>
    </row>
    <row r="53" spans="1:17" hidden="1">
      <c r="A53" s="138"/>
      <c r="B53" s="538"/>
      <c r="C53" s="547"/>
      <c r="D53" s="548"/>
      <c r="E53" s="547"/>
      <c r="F53" s="548"/>
      <c r="G53" s="547"/>
      <c r="H53" s="70"/>
      <c r="I53" s="86"/>
      <c r="N53" s="579"/>
      <c r="O53" s="579"/>
      <c r="P53" s="579"/>
      <c r="Q53" s="579"/>
    </row>
    <row r="54" spans="1:17" hidden="1">
      <c r="A54" s="138"/>
      <c r="B54" s="538"/>
      <c r="C54" s="527"/>
      <c r="D54" s="528"/>
      <c r="E54" s="527"/>
      <c r="F54" s="528"/>
      <c r="G54" s="527"/>
      <c r="H54" s="70"/>
      <c r="I54" s="86"/>
      <c r="J54" s="512"/>
      <c r="K54" s="512"/>
      <c r="L54" s="512"/>
      <c r="M54" s="512"/>
      <c r="N54" s="581"/>
      <c r="O54" s="581"/>
      <c r="P54" s="581"/>
      <c r="Q54" s="581"/>
    </row>
    <row r="55" spans="1:17">
      <c r="A55" s="28" t="s">
        <v>43</v>
      </c>
      <c r="B55" s="526" t="s">
        <v>21</v>
      </c>
      <c r="C55" s="545">
        <v>331.1</v>
      </c>
      <c r="D55" s="546">
        <v>358.75799999999907</v>
      </c>
      <c r="E55" s="545">
        <v>471.49599999999998</v>
      </c>
      <c r="F55" s="546">
        <v>413.392</v>
      </c>
      <c r="G55" s="545">
        <v>404.11799999999999</v>
      </c>
      <c r="I55" s="86"/>
      <c r="N55" s="579"/>
      <c r="O55" s="579"/>
      <c r="P55" s="579"/>
      <c r="Q55" s="579"/>
    </row>
    <row r="56" spans="1:17">
      <c r="A56" s="28" t="s">
        <v>24</v>
      </c>
      <c r="B56" s="526" t="s">
        <v>36</v>
      </c>
      <c r="C56" s="545">
        <v>577.4718350863634</v>
      </c>
      <c r="D56" s="546">
        <v>583.19809799638153</v>
      </c>
      <c r="E56" s="545">
        <v>595.01571451488178</v>
      </c>
      <c r="F56" s="546">
        <v>608.27382741081976</v>
      </c>
      <c r="G56" s="545">
        <v>614.25975529432208</v>
      </c>
      <c r="I56" s="86"/>
      <c r="N56" s="579"/>
      <c r="O56" s="579"/>
      <c r="P56" s="579"/>
      <c r="Q56" s="579"/>
    </row>
    <row r="57" spans="1:17">
      <c r="A57" s="103" t="s">
        <v>24</v>
      </c>
      <c r="B57" s="526" t="s">
        <v>115</v>
      </c>
      <c r="C57" s="549">
        <v>6.9495084272027672</v>
      </c>
      <c r="D57" s="550">
        <v>7.0081093373934165</v>
      </c>
      <c r="E57" s="549">
        <v>7.2134082748726778</v>
      </c>
      <c r="F57" s="550">
        <v>7.4032730424108442</v>
      </c>
      <c r="G57" s="549">
        <v>7.4656705273275197</v>
      </c>
      <c r="I57" s="86"/>
      <c r="N57" s="579"/>
      <c r="O57" s="579"/>
      <c r="P57" s="579"/>
      <c r="Q57" s="579"/>
    </row>
    <row r="58" spans="1:17" hidden="1">
      <c r="A58" s="81"/>
      <c r="B58" s="526"/>
      <c r="C58" s="527"/>
      <c r="D58" s="528"/>
      <c r="E58" s="527"/>
      <c r="F58" s="528"/>
      <c r="G58" s="527"/>
      <c r="I58" s="86"/>
      <c r="N58" s="581"/>
      <c r="O58" s="581"/>
      <c r="P58" s="581"/>
      <c r="Q58" s="581"/>
    </row>
    <row r="59" spans="1:17">
      <c r="A59" s="32"/>
      <c r="B59" s="526"/>
      <c r="C59" s="521"/>
      <c r="D59" s="522"/>
      <c r="E59" s="521"/>
      <c r="F59" s="522"/>
      <c r="G59" s="521"/>
      <c r="I59" s="86"/>
      <c r="N59" s="579"/>
      <c r="O59" s="579"/>
      <c r="P59" s="579"/>
      <c r="Q59" s="579"/>
    </row>
    <row r="60" spans="1:17">
      <c r="A60" s="104" t="s">
        <v>75</v>
      </c>
      <c r="B60" s="551"/>
      <c r="C60" s="541"/>
      <c r="D60" s="542"/>
      <c r="E60" s="541"/>
      <c r="F60" s="542"/>
      <c r="G60" s="541"/>
      <c r="I60" s="86"/>
      <c r="N60" s="581"/>
      <c r="O60" s="581"/>
      <c r="P60" s="581"/>
      <c r="Q60" s="581"/>
    </row>
    <row r="61" spans="1:17">
      <c r="A61" s="77" t="s">
        <v>330</v>
      </c>
      <c r="B61" s="552" t="s">
        <v>21</v>
      </c>
      <c r="C61" s="545">
        <v>16146.321</v>
      </c>
      <c r="D61" s="546">
        <v>16137.174000000001</v>
      </c>
      <c r="E61" s="545">
        <v>15749.462</v>
      </c>
      <c r="F61" s="546">
        <v>15918.012000000001</v>
      </c>
      <c r="G61" s="545">
        <v>15945.659</v>
      </c>
      <c r="I61" s="86"/>
      <c r="N61" s="579"/>
      <c r="O61" s="579"/>
      <c r="P61" s="579"/>
      <c r="Q61" s="579"/>
    </row>
    <row r="62" spans="1:17">
      <c r="A62" s="77" t="s">
        <v>76</v>
      </c>
      <c r="B62" s="552" t="s">
        <v>21</v>
      </c>
      <c r="C62" s="545">
        <v>9.1470000000000002</v>
      </c>
      <c r="D62" s="546">
        <v>387.71199999999999</v>
      </c>
      <c r="E62" s="545">
        <v>-168.55</v>
      </c>
      <c r="F62" s="546">
        <v>-27.646999999999998</v>
      </c>
      <c r="G62" s="545">
        <v>-39.396999999999998</v>
      </c>
      <c r="I62" s="86"/>
      <c r="N62" s="579"/>
      <c r="O62" s="579"/>
      <c r="P62" s="579"/>
      <c r="Q62" s="579"/>
    </row>
    <row r="63" spans="1:17">
      <c r="A63" s="77" t="s">
        <v>24</v>
      </c>
      <c r="B63" s="531" t="s">
        <v>36</v>
      </c>
      <c r="C63" s="545">
        <v>160.07840843104452</v>
      </c>
      <c r="D63" s="546">
        <v>162.97802204201233</v>
      </c>
      <c r="E63" s="545">
        <v>158.95802065141902</v>
      </c>
      <c r="F63" s="546">
        <v>153.84560873706252</v>
      </c>
      <c r="G63" s="545">
        <v>152.55903994199357</v>
      </c>
      <c r="I63" s="86"/>
      <c r="N63" s="579"/>
      <c r="O63" s="579"/>
      <c r="P63" s="579"/>
      <c r="Q63" s="579"/>
    </row>
    <row r="64" spans="1:17">
      <c r="A64" s="77" t="s">
        <v>77</v>
      </c>
      <c r="B64" s="531" t="s">
        <v>115</v>
      </c>
      <c r="C64" s="549">
        <v>1.9264424354797776</v>
      </c>
      <c r="D64" s="550">
        <v>1.9584559723128989</v>
      </c>
      <c r="E64" s="549">
        <v>1.927056838253723</v>
      </c>
      <c r="F64" s="550">
        <v>1.8724478952258825</v>
      </c>
      <c r="G64" s="549">
        <v>1.8541920064852591</v>
      </c>
      <c r="I64" s="86"/>
      <c r="N64" s="579"/>
      <c r="O64" s="579"/>
      <c r="P64" s="579"/>
      <c r="Q64" s="579"/>
    </row>
    <row r="65" spans="1:17">
      <c r="A65" s="77" t="s">
        <v>44</v>
      </c>
      <c r="B65" s="531" t="s">
        <v>23</v>
      </c>
      <c r="C65" s="527">
        <v>2.3497643441507E-2</v>
      </c>
      <c r="D65" s="528">
        <v>1.8132139770888425E-2</v>
      </c>
      <c r="E65" s="527">
        <v>2.6644811786419847E-2</v>
      </c>
      <c r="F65" s="528">
        <v>2.2071827686368822E-2</v>
      </c>
      <c r="G65" s="527">
        <v>2.3240501812834321E-2</v>
      </c>
      <c r="I65" s="86"/>
      <c r="J65" s="512"/>
      <c r="K65" s="512"/>
      <c r="L65" s="512"/>
      <c r="M65" s="512"/>
      <c r="N65" s="581"/>
      <c r="O65" s="581"/>
      <c r="P65" s="581"/>
      <c r="Q65" s="581"/>
    </row>
    <row r="66" spans="1:17" ht="12.75" hidden="1" customHeight="1">
      <c r="A66" s="77"/>
      <c r="B66" s="105"/>
      <c r="C66" s="142"/>
      <c r="D66" s="153"/>
      <c r="E66" s="142"/>
      <c r="F66" s="153"/>
      <c r="G66" s="142"/>
      <c r="I66" s="86"/>
      <c r="N66" s="581"/>
      <c r="O66" s="581"/>
      <c r="P66" s="581"/>
      <c r="Q66" s="581"/>
    </row>
    <row r="67" spans="1:17" ht="14.25" hidden="1" customHeight="1">
      <c r="A67" s="12"/>
      <c r="B67" s="105"/>
      <c r="C67" s="142"/>
      <c r="D67" s="153"/>
      <c r="E67" s="142"/>
      <c r="F67" s="153"/>
      <c r="G67" s="142"/>
      <c r="I67" s="86"/>
      <c r="N67" s="581"/>
      <c r="O67" s="581"/>
      <c r="P67" s="581"/>
      <c r="Q67" s="581"/>
    </row>
    <row r="68" spans="1:17">
      <c r="A68" s="106"/>
      <c r="B68" s="107"/>
      <c r="C68" s="304"/>
      <c r="D68" s="305"/>
      <c r="E68" s="304"/>
      <c r="F68" s="305"/>
      <c r="G68" s="304"/>
      <c r="I68" s="86"/>
      <c r="N68" s="579"/>
      <c r="O68" s="579"/>
      <c r="P68" s="579"/>
      <c r="Q68" s="579"/>
    </row>
    <row r="69" spans="1:17" ht="12.75" customHeight="1">
      <c r="A69" s="553"/>
      <c r="B69" s="253"/>
      <c r="C69" s="253"/>
      <c r="D69" s="253"/>
      <c r="E69" s="253"/>
      <c r="F69" s="253"/>
      <c r="G69" s="253"/>
      <c r="N69" s="579"/>
      <c r="O69" s="579"/>
      <c r="P69" s="579"/>
      <c r="Q69" s="579"/>
    </row>
    <row r="70" spans="1:17">
      <c r="A70" s="453"/>
      <c r="N70" s="579"/>
      <c r="O70" s="579"/>
      <c r="P70" s="579"/>
      <c r="Q70" s="579"/>
    </row>
    <row r="71" spans="1:17">
      <c r="A71" s="453"/>
      <c r="N71" s="579"/>
      <c r="O71" s="579"/>
      <c r="P71" s="579"/>
      <c r="Q71" s="579"/>
    </row>
    <row r="72" spans="1:17" ht="12.75" hidden="1" customHeight="1">
      <c r="A72" s="22"/>
      <c r="N72" s="579"/>
      <c r="O72" s="579"/>
      <c r="P72" s="579"/>
      <c r="Q72" s="579"/>
    </row>
    <row r="73" spans="1:17" ht="12.75" hidden="1" customHeight="1">
      <c r="A73" s="188"/>
      <c r="B73" s="161"/>
      <c r="C73" s="194"/>
      <c r="D73" s="194"/>
      <c r="E73" s="194"/>
      <c r="F73" s="194"/>
      <c r="G73" s="194"/>
      <c r="N73" s="582"/>
      <c r="O73" s="582"/>
      <c r="P73" s="582"/>
      <c r="Q73" s="582"/>
    </row>
    <row r="74" spans="1:17" ht="12.75" hidden="1" customHeight="1">
      <c r="A74" s="53"/>
      <c r="B74" s="59"/>
      <c r="C74" s="176"/>
      <c r="D74" s="241"/>
      <c r="E74" s="176"/>
      <c r="F74" s="241"/>
      <c r="G74" s="176"/>
      <c r="I74" s="86"/>
      <c r="N74" s="579"/>
      <c r="O74" s="579"/>
      <c r="P74" s="579"/>
      <c r="Q74" s="579"/>
    </row>
    <row r="75" spans="1:17" ht="12.75" hidden="1" customHeight="1">
      <c r="A75" s="56"/>
      <c r="B75" s="59"/>
      <c r="C75" s="177"/>
      <c r="D75" s="242"/>
      <c r="E75" s="177"/>
      <c r="F75" s="242"/>
      <c r="G75" s="177"/>
      <c r="I75" s="86"/>
      <c r="N75" s="579"/>
      <c r="O75" s="579"/>
      <c r="P75" s="579"/>
      <c r="Q75" s="579"/>
    </row>
    <row r="76" spans="1:17" ht="12.75" hidden="1" customHeight="1">
      <c r="A76" s="56"/>
      <c r="B76" s="59"/>
      <c r="C76" s="177"/>
      <c r="D76" s="242"/>
      <c r="E76" s="177"/>
      <c r="F76" s="242"/>
      <c r="G76" s="177"/>
      <c r="I76" s="86"/>
      <c r="N76" s="579"/>
      <c r="O76" s="579"/>
      <c r="P76" s="579"/>
      <c r="Q76" s="579"/>
    </row>
    <row r="77" spans="1:17" ht="12.75" hidden="1" customHeight="1">
      <c r="A77" s="53"/>
      <c r="B77" s="59"/>
      <c r="C77" s="177"/>
      <c r="D77" s="242"/>
      <c r="E77" s="177"/>
      <c r="F77" s="242"/>
      <c r="G77" s="177"/>
      <c r="I77" s="86"/>
      <c r="N77" s="579"/>
      <c r="O77" s="579"/>
      <c r="P77" s="579"/>
      <c r="Q77" s="579"/>
    </row>
    <row r="78" spans="1:17" ht="12.75" hidden="1" customHeight="1">
      <c r="A78" s="53"/>
      <c r="B78" s="59"/>
      <c r="C78" s="177"/>
      <c r="D78" s="242"/>
      <c r="E78" s="177"/>
      <c r="F78" s="242"/>
      <c r="G78" s="177"/>
      <c r="I78" s="86"/>
      <c r="N78" s="579"/>
      <c r="O78" s="579"/>
      <c r="P78" s="579"/>
      <c r="Q78" s="579"/>
    </row>
    <row r="79" spans="1:17" ht="12.75" hidden="1" customHeight="1">
      <c r="A79" s="57"/>
      <c r="B79" s="26"/>
      <c r="C79" s="178"/>
      <c r="D79" s="243"/>
      <c r="E79" s="178"/>
      <c r="F79" s="243"/>
      <c r="G79" s="178"/>
      <c r="I79" s="86"/>
      <c r="N79" s="579"/>
      <c r="O79" s="579"/>
      <c r="P79" s="579"/>
      <c r="Q79" s="579"/>
    </row>
    <row r="80" spans="1:17" ht="12.75" hidden="1" customHeight="1">
      <c r="A80" s="53"/>
      <c r="B80" s="59"/>
      <c r="C80" s="177"/>
      <c r="D80" s="242"/>
      <c r="E80" s="177"/>
      <c r="F80" s="242"/>
      <c r="G80" s="177"/>
      <c r="I80" s="86"/>
      <c r="N80" s="579"/>
      <c r="O80" s="579"/>
      <c r="P80" s="579"/>
      <c r="Q80" s="579"/>
    </row>
    <row r="81" spans="1:17" ht="12.75" hidden="1" customHeight="1">
      <c r="A81" s="58"/>
      <c r="B81" s="60"/>
      <c r="C81" s="175"/>
      <c r="D81" s="244"/>
      <c r="E81" s="175"/>
      <c r="F81" s="244"/>
      <c r="G81" s="175"/>
      <c r="I81" s="86"/>
      <c r="N81" s="579"/>
      <c r="O81" s="579"/>
      <c r="P81" s="579"/>
      <c r="Q81" s="579"/>
    </row>
    <row r="82" spans="1:17" ht="12.75" hidden="1" customHeight="1">
      <c r="A82" s="37"/>
      <c r="B82" s="41"/>
      <c r="C82" s="41"/>
      <c r="D82" s="41"/>
      <c r="E82" s="41"/>
      <c r="F82" s="41"/>
      <c r="G82" s="41"/>
      <c r="N82" s="579"/>
      <c r="O82" s="579"/>
      <c r="P82" s="579"/>
      <c r="Q82" s="579"/>
    </row>
    <row r="83" spans="1:17">
      <c r="A83" s="37"/>
      <c r="B83" s="41"/>
      <c r="C83" s="41"/>
      <c r="D83" s="41"/>
      <c r="E83" s="41"/>
      <c r="F83" s="41"/>
      <c r="G83" s="41"/>
      <c r="N83" s="579"/>
      <c r="O83" s="579"/>
      <c r="P83" s="579"/>
      <c r="Q83" s="579"/>
    </row>
    <row r="84" spans="1:17">
      <c r="A84" s="188" t="s">
        <v>19</v>
      </c>
      <c r="B84" s="161" t="s">
        <v>20</v>
      </c>
      <c r="C84" s="194">
        <f>C5</f>
        <v>45382</v>
      </c>
      <c r="D84" s="194">
        <f>D5</f>
        <v>45291</v>
      </c>
      <c r="E84" s="194">
        <f>E5</f>
        <v>45199</v>
      </c>
      <c r="F84" s="194">
        <f>F5</f>
        <v>45107</v>
      </c>
      <c r="G84" s="194">
        <f>G5</f>
        <v>45016</v>
      </c>
      <c r="N84" s="582"/>
      <c r="O84" s="582"/>
      <c r="P84" s="582"/>
      <c r="Q84" s="582"/>
    </row>
    <row r="85" spans="1:17">
      <c r="A85" s="71" t="s">
        <v>26</v>
      </c>
      <c r="B85" s="179"/>
      <c r="C85" s="183"/>
      <c r="D85" s="245"/>
      <c r="E85" s="183"/>
      <c r="F85" s="245"/>
      <c r="G85" s="183"/>
      <c r="N85" s="579"/>
      <c r="O85" s="579"/>
      <c r="P85" s="579"/>
      <c r="Q85" s="579"/>
    </row>
    <row r="86" spans="1:17">
      <c r="A86" s="72" t="s">
        <v>27</v>
      </c>
      <c r="B86" s="180" t="s">
        <v>45</v>
      </c>
      <c r="C86" s="141">
        <v>7918</v>
      </c>
      <c r="D86" s="155">
        <v>7916</v>
      </c>
      <c r="E86" s="141">
        <v>7916</v>
      </c>
      <c r="F86" s="155">
        <v>7915</v>
      </c>
      <c r="G86" s="141">
        <v>7915</v>
      </c>
      <c r="I86" s="86"/>
      <c r="N86" s="579"/>
      <c r="O86" s="579"/>
      <c r="P86" s="579"/>
      <c r="Q86" s="579"/>
    </row>
    <row r="87" spans="1:17">
      <c r="A87" s="72" t="s">
        <v>46</v>
      </c>
      <c r="B87" s="180" t="s">
        <v>45</v>
      </c>
      <c r="C87" s="141">
        <v>809051</v>
      </c>
      <c r="D87" s="155">
        <v>808106</v>
      </c>
      <c r="E87" s="141">
        <v>806201</v>
      </c>
      <c r="F87" s="155">
        <v>804582</v>
      </c>
      <c r="G87" s="141">
        <v>802577</v>
      </c>
      <c r="I87" s="86"/>
      <c r="N87" s="579"/>
      <c r="O87" s="579"/>
      <c r="P87" s="579"/>
      <c r="Q87" s="579"/>
    </row>
    <row r="88" spans="1:17">
      <c r="A88" s="72" t="s">
        <v>28</v>
      </c>
      <c r="B88" s="180" t="s">
        <v>23</v>
      </c>
      <c r="C88" s="147">
        <v>0.96109051627292241</v>
      </c>
      <c r="D88" s="224">
        <v>0.96072040062778796</v>
      </c>
      <c r="E88" s="147">
        <v>0.96007988187675553</v>
      </c>
      <c r="F88" s="224">
        <v>0.95958938708078667</v>
      </c>
      <c r="G88" s="147">
        <v>0.95879320502230303</v>
      </c>
      <c r="I88" s="86"/>
      <c r="J88" s="512"/>
      <c r="K88" s="512"/>
      <c r="L88" s="512"/>
      <c r="M88" s="512"/>
      <c r="N88" s="581"/>
      <c r="O88" s="581"/>
      <c r="P88" s="581"/>
      <c r="Q88" s="581"/>
    </row>
    <row r="89" spans="1:17">
      <c r="A89" s="72" t="s">
        <v>29</v>
      </c>
      <c r="B89" s="181" t="s">
        <v>52</v>
      </c>
      <c r="C89" s="141">
        <v>444708</v>
      </c>
      <c r="D89" s="155">
        <v>430412</v>
      </c>
      <c r="E89" s="141">
        <v>415903</v>
      </c>
      <c r="F89" s="155">
        <v>403708</v>
      </c>
      <c r="G89" s="141">
        <v>388726</v>
      </c>
      <c r="I89" s="86"/>
      <c r="N89" s="579"/>
      <c r="O89" s="579"/>
      <c r="P89" s="579"/>
      <c r="Q89" s="579"/>
    </row>
    <row r="90" spans="1:17">
      <c r="A90" s="72" t="s">
        <v>134</v>
      </c>
      <c r="B90" s="180" t="s">
        <v>45</v>
      </c>
      <c r="C90" s="141">
        <v>318171</v>
      </c>
      <c r="D90" s="155">
        <v>307663</v>
      </c>
      <c r="E90" s="141">
        <v>295318</v>
      </c>
      <c r="F90" s="155">
        <v>284221</v>
      </c>
      <c r="G90" s="141">
        <v>275069</v>
      </c>
      <c r="I90" s="86"/>
      <c r="N90" s="579"/>
      <c r="O90" s="579"/>
      <c r="P90" s="579"/>
      <c r="Q90" s="579"/>
    </row>
    <row r="91" spans="1:17" hidden="1">
      <c r="A91" s="130" t="s">
        <v>135</v>
      </c>
      <c r="B91" s="182" t="s">
        <v>45</v>
      </c>
      <c r="C91" s="152">
        <v>317825</v>
      </c>
      <c r="D91" s="218">
        <v>306984</v>
      </c>
      <c r="E91" s="152">
        <v>294713</v>
      </c>
      <c r="F91" s="218">
        <v>283636</v>
      </c>
      <c r="G91" s="152">
        <v>274302</v>
      </c>
      <c r="I91" s="86"/>
      <c r="N91" s="579"/>
      <c r="O91" s="579"/>
      <c r="P91" s="579"/>
      <c r="Q91" s="579"/>
    </row>
    <row r="92" spans="1:17">
      <c r="A92" s="72" t="s">
        <v>136</v>
      </c>
      <c r="B92" s="180" t="s">
        <v>45</v>
      </c>
      <c r="C92" s="141">
        <v>931854</v>
      </c>
      <c r="D92" s="155">
        <v>905556</v>
      </c>
      <c r="E92" s="141">
        <v>876096</v>
      </c>
      <c r="F92" s="155">
        <v>852650</v>
      </c>
      <c r="G92" s="141">
        <v>832369</v>
      </c>
      <c r="I92" s="86"/>
      <c r="N92" s="579"/>
      <c r="O92" s="579"/>
      <c r="P92" s="579"/>
      <c r="Q92" s="579"/>
    </row>
    <row r="93" spans="1:17" ht="1.5" customHeight="1">
      <c r="A93" s="73"/>
      <c r="B93" s="180"/>
      <c r="C93" s="184">
        <v>0</v>
      </c>
      <c r="D93" s="246">
        <v>0</v>
      </c>
      <c r="E93" s="184">
        <v>0</v>
      </c>
      <c r="F93" s="246">
        <v>0</v>
      </c>
      <c r="G93" s="184">
        <v>0</v>
      </c>
      <c r="N93" s="579"/>
      <c r="O93" s="579"/>
      <c r="P93" s="579"/>
      <c r="Q93" s="579"/>
    </row>
    <row r="94" spans="1:17">
      <c r="A94" s="72" t="s">
        <v>176</v>
      </c>
      <c r="B94" s="180" t="s">
        <v>45</v>
      </c>
      <c r="C94" s="141">
        <v>1290</v>
      </c>
      <c r="D94" s="155">
        <v>1267</v>
      </c>
      <c r="E94" s="141">
        <v>1239</v>
      </c>
      <c r="F94" s="155">
        <v>1225</v>
      </c>
      <c r="G94" s="141">
        <v>1199</v>
      </c>
      <c r="I94" s="86"/>
      <c r="N94" s="579"/>
      <c r="O94" s="579"/>
      <c r="P94" s="579"/>
      <c r="Q94" s="579"/>
    </row>
    <row r="95" spans="1:17" ht="1.5" customHeight="1">
      <c r="A95" s="73"/>
      <c r="B95" s="180"/>
      <c r="C95" s="184">
        <v>0</v>
      </c>
      <c r="D95" s="246">
        <v>0</v>
      </c>
      <c r="E95" s="184">
        <v>0</v>
      </c>
      <c r="F95" s="246">
        <v>0</v>
      </c>
      <c r="G95" s="184">
        <v>0</v>
      </c>
      <c r="N95" s="579"/>
      <c r="O95" s="579"/>
      <c r="P95" s="579"/>
      <c r="Q95" s="579"/>
    </row>
    <row r="96" spans="1:17">
      <c r="A96" s="72" t="s">
        <v>137</v>
      </c>
      <c r="B96" s="181" t="s">
        <v>45</v>
      </c>
      <c r="C96" s="177">
        <v>7</v>
      </c>
      <c r="D96" s="242">
        <v>7</v>
      </c>
      <c r="E96" s="177">
        <v>7</v>
      </c>
      <c r="F96" s="242">
        <v>7</v>
      </c>
      <c r="G96" s="177">
        <v>7</v>
      </c>
      <c r="I96" s="86"/>
      <c r="N96" s="579"/>
      <c r="O96" s="579"/>
      <c r="P96" s="579"/>
      <c r="Q96" s="579"/>
    </row>
    <row r="97" spans="1:17" ht="1.5" customHeight="1">
      <c r="A97" s="73"/>
      <c r="B97" s="180"/>
      <c r="C97" s="184"/>
      <c r="D97" s="246"/>
      <c r="E97" s="184"/>
      <c r="F97" s="246"/>
      <c r="G97" s="184"/>
      <c r="N97" s="579"/>
      <c r="O97" s="579"/>
      <c r="P97" s="579"/>
      <c r="Q97" s="579"/>
    </row>
    <row r="98" spans="1:17">
      <c r="A98" s="57" t="s">
        <v>75</v>
      </c>
      <c r="B98" s="59"/>
      <c r="C98" s="141"/>
      <c r="D98" s="155"/>
      <c r="E98" s="141"/>
      <c r="F98" s="155"/>
      <c r="G98" s="141"/>
      <c r="I98" s="86"/>
      <c r="N98" s="579"/>
      <c r="O98" s="579"/>
      <c r="P98" s="579"/>
      <c r="Q98" s="579"/>
    </row>
    <row r="99" spans="1:17">
      <c r="A99" s="53" t="s">
        <v>78</v>
      </c>
      <c r="B99" s="59" t="s">
        <v>45</v>
      </c>
      <c r="C99" s="141">
        <v>639</v>
      </c>
      <c r="D99" s="155">
        <v>639</v>
      </c>
      <c r="E99" s="141">
        <v>639</v>
      </c>
      <c r="F99" s="155">
        <v>639</v>
      </c>
      <c r="G99" s="141">
        <v>639</v>
      </c>
      <c r="I99" s="86"/>
      <c r="N99" s="579"/>
      <c r="O99" s="579"/>
      <c r="P99" s="579"/>
      <c r="Q99" s="579"/>
    </row>
    <row r="100" spans="1:17">
      <c r="A100" s="108" t="s">
        <v>80</v>
      </c>
      <c r="B100" s="109" t="s">
        <v>23</v>
      </c>
      <c r="C100" s="449">
        <v>0.99843749999999998</v>
      </c>
      <c r="D100" s="450">
        <v>0.99843749999999998</v>
      </c>
      <c r="E100" s="449">
        <v>0.99843749999999998</v>
      </c>
      <c r="F100" s="450">
        <v>0.99843749999999998</v>
      </c>
      <c r="G100" s="449">
        <v>0.99843749999999998</v>
      </c>
      <c r="I100" s="86"/>
      <c r="J100" s="512"/>
      <c r="K100" s="512"/>
      <c r="L100" s="512"/>
      <c r="M100" s="512"/>
      <c r="N100" s="581"/>
      <c r="O100" s="581"/>
      <c r="P100" s="581"/>
      <c r="Q100" s="581"/>
    </row>
    <row r="101" spans="1:17">
      <c r="A101" s="55"/>
      <c r="N101" s="579"/>
      <c r="O101" s="579"/>
      <c r="P101" s="579"/>
      <c r="Q101" s="579"/>
    </row>
    <row r="102" spans="1:17" hidden="1">
      <c r="A102" s="24" t="s">
        <v>59</v>
      </c>
      <c r="N102" s="579"/>
      <c r="O102" s="579"/>
      <c r="P102" s="579"/>
      <c r="Q102" s="579"/>
    </row>
    <row r="103" spans="1:17" hidden="1">
      <c r="A103" s="188" t="s">
        <v>19</v>
      </c>
      <c r="B103" s="161" t="s">
        <v>20</v>
      </c>
      <c r="C103" s="194">
        <f>C84</f>
        <v>45382</v>
      </c>
      <c r="D103" s="194">
        <f>D84</f>
        <v>45291</v>
      </c>
      <c r="E103" s="194">
        <f>E84</f>
        <v>45199</v>
      </c>
      <c r="F103" s="194">
        <f>F84</f>
        <v>45107</v>
      </c>
      <c r="G103" s="194">
        <f>G84</f>
        <v>45016</v>
      </c>
      <c r="N103" s="582"/>
      <c r="O103" s="582"/>
      <c r="P103" s="582"/>
      <c r="Q103" s="582"/>
    </row>
    <row r="104" spans="1:17" hidden="1">
      <c r="A104" s="55" t="s">
        <v>109</v>
      </c>
      <c r="B104" s="29" t="s">
        <v>22</v>
      </c>
      <c r="C104" s="185"/>
      <c r="D104" s="220"/>
      <c r="E104" s="185"/>
      <c r="F104" s="220"/>
      <c r="G104" s="185"/>
      <c r="I104" s="86"/>
      <c r="N104" s="579"/>
      <c r="O104" s="579"/>
      <c r="P104" s="579"/>
      <c r="Q104" s="579"/>
    </row>
    <row r="105" spans="1:17" hidden="1">
      <c r="A105" s="55" t="s">
        <v>110</v>
      </c>
      <c r="B105" s="29" t="s">
        <v>22</v>
      </c>
      <c r="C105" s="186"/>
      <c r="D105" s="221"/>
      <c r="E105" s="186"/>
      <c r="F105" s="221"/>
      <c r="G105" s="186"/>
      <c r="I105" s="86"/>
      <c r="N105" s="579"/>
      <c r="O105" s="579"/>
      <c r="P105" s="579"/>
      <c r="Q105" s="579"/>
    </row>
    <row r="106" spans="1:17" hidden="1">
      <c r="A106" s="24" t="s">
        <v>33</v>
      </c>
      <c r="B106" s="29"/>
      <c r="C106" s="186"/>
      <c r="D106" s="221"/>
      <c r="E106" s="186"/>
      <c r="F106" s="221"/>
      <c r="G106" s="186"/>
      <c r="N106" s="579"/>
      <c r="O106" s="579"/>
      <c r="P106" s="579"/>
      <c r="Q106" s="579"/>
    </row>
    <row r="107" spans="1:17" hidden="1">
      <c r="A107" s="190" t="s">
        <v>98</v>
      </c>
      <c r="B107" s="29" t="s">
        <v>25</v>
      </c>
      <c r="C107" s="186"/>
      <c r="D107" s="221"/>
      <c r="E107" s="186"/>
      <c r="F107" s="221"/>
      <c r="G107" s="186"/>
      <c r="I107" s="86"/>
      <c r="N107" s="579"/>
      <c r="O107" s="579"/>
      <c r="P107" s="579"/>
      <c r="Q107" s="579"/>
    </row>
    <row r="108" spans="1:17" hidden="1">
      <c r="A108" s="189" t="s">
        <v>99</v>
      </c>
      <c r="B108" s="25" t="s">
        <v>34</v>
      </c>
      <c r="C108" s="187"/>
      <c r="D108" s="222"/>
      <c r="E108" s="187"/>
      <c r="F108" s="222"/>
      <c r="G108" s="187"/>
      <c r="I108" s="86"/>
      <c r="N108" s="579"/>
      <c r="O108" s="579"/>
      <c r="P108" s="579"/>
      <c r="Q108" s="579"/>
    </row>
    <row r="109" spans="1:17" hidden="1">
      <c r="N109" s="579"/>
      <c r="O109" s="579"/>
      <c r="P109" s="579"/>
      <c r="Q109" s="579"/>
    </row>
    <row r="110" spans="1:17" hidden="1">
      <c r="A110" s="24" t="s">
        <v>35</v>
      </c>
      <c r="N110" s="579"/>
      <c r="O110" s="579"/>
      <c r="P110" s="579"/>
      <c r="Q110" s="579"/>
    </row>
    <row r="111" spans="1:17" hidden="1">
      <c r="A111" s="188" t="s">
        <v>19</v>
      </c>
      <c r="B111" s="161" t="s">
        <v>20</v>
      </c>
      <c r="C111" s="194">
        <f>C103</f>
        <v>45382</v>
      </c>
      <c r="D111" s="194">
        <f>D103</f>
        <v>45291</v>
      </c>
      <c r="E111" s="194">
        <f>E103</f>
        <v>45199</v>
      </c>
      <c r="F111" s="194">
        <f>F103</f>
        <v>45107</v>
      </c>
      <c r="G111" s="194">
        <f>G103</f>
        <v>45016</v>
      </c>
      <c r="I111" s="86"/>
      <c r="N111" s="582"/>
      <c r="O111" s="582"/>
      <c r="P111" s="582"/>
      <c r="Q111" s="582"/>
    </row>
    <row r="112" spans="1:17" hidden="1">
      <c r="A112" s="55" t="s">
        <v>109</v>
      </c>
      <c r="B112" s="29" t="s">
        <v>22</v>
      </c>
      <c r="C112" s="185"/>
      <c r="D112" s="220"/>
      <c r="E112" s="185"/>
      <c r="F112" s="220"/>
      <c r="G112" s="185"/>
      <c r="I112" s="86"/>
      <c r="N112" s="579"/>
      <c r="O112" s="579"/>
      <c r="P112" s="579"/>
      <c r="Q112" s="579"/>
    </row>
    <row r="113" spans="1:17" hidden="1">
      <c r="A113" s="55" t="s">
        <v>110</v>
      </c>
      <c r="B113" s="29" t="s">
        <v>22</v>
      </c>
      <c r="C113" s="186"/>
      <c r="D113" s="221"/>
      <c r="E113" s="186"/>
      <c r="F113" s="221"/>
      <c r="G113" s="186"/>
      <c r="N113" s="579"/>
      <c r="O113" s="579"/>
      <c r="P113" s="579"/>
      <c r="Q113" s="579"/>
    </row>
    <row r="114" spans="1:17" hidden="1">
      <c r="A114" s="189" t="s">
        <v>99</v>
      </c>
      <c r="B114" s="25" t="s">
        <v>34</v>
      </c>
      <c r="C114" s="187"/>
      <c r="D114" s="222"/>
      <c r="E114" s="187"/>
      <c r="F114" s="222"/>
      <c r="G114" s="187"/>
      <c r="N114" s="579"/>
      <c r="O114" s="579"/>
      <c r="P114" s="579"/>
      <c r="Q114" s="579"/>
    </row>
    <row r="115" spans="1:17" hidden="1">
      <c r="A115" s="191"/>
      <c r="N115" s="579"/>
      <c r="O115" s="579"/>
      <c r="P115" s="579"/>
      <c r="Q115" s="579"/>
    </row>
    <row r="116" spans="1:17" hidden="1">
      <c r="A116" s="24" t="s">
        <v>58</v>
      </c>
      <c r="N116" s="579"/>
      <c r="O116" s="579"/>
      <c r="P116" s="579"/>
      <c r="Q116" s="579"/>
    </row>
    <row r="117" spans="1:17" hidden="1">
      <c r="A117" s="188" t="s">
        <v>19</v>
      </c>
      <c r="B117" s="161" t="s">
        <v>20</v>
      </c>
      <c r="C117" s="194">
        <f>C111</f>
        <v>45382</v>
      </c>
      <c r="D117" s="194">
        <f>D111</f>
        <v>45291</v>
      </c>
      <c r="E117" s="194">
        <f>E111</f>
        <v>45199</v>
      </c>
      <c r="F117" s="194">
        <f>F111</f>
        <v>45107</v>
      </c>
      <c r="G117" s="194">
        <f>G111</f>
        <v>45016</v>
      </c>
      <c r="N117" s="582"/>
      <c r="O117" s="582"/>
      <c r="P117" s="582"/>
      <c r="Q117" s="582"/>
    </row>
    <row r="118" spans="1:17" hidden="1">
      <c r="A118" s="55" t="s">
        <v>109</v>
      </c>
      <c r="B118" s="29" t="s">
        <v>22</v>
      </c>
      <c r="C118" s="185"/>
      <c r="D118" s="220"/>
      <c r="E118" s="185"/>
      <c r="F118" s="220"/>
      <c r="G118" s="185"/>
      <c r="I118" s="86"/>
      <c r="N118" s="579"/>
      <c r="O118" s="579"/>
      <c r="P118" s="579"/>
      <c r="Q118" s="579"/>
    </row>
    <row r="119" spans="1:17" hidden="1">
      <c r="A119" s="55" t="s">
        <v>110</v>
      </c>
      <c r="B119" s="29" t="s">
        <v>22</v>
      </c>
      <c r="C119" s="186"/>
      <c r="D119" s="221"/>
      <c r="E119" s="186"/>
      <c r="F119" s="221"/>
      <c r="G119" s="186"/>
      <c r="I119" s="86"/>
      <c r="N119" s="579"/>
      <c r="O119" s="579"/>
      <c r="P119" s="579"/>
      <c r="Q119" s="579"/>
    </row>
    <row r="120" spans="1:17" hidden="1">
      <c r="A120" s="189" t="s">
        <v>99</v>
      </c>
      <c r="B120" s="25" t="s">
        <v>34</v>
      </c>
      <c r="C120" s="187"/>
      <c r="D120" s="222"/>
      <c r="E120" s="187"/>
      <c r="F120" s="222"/>
      <c r="G120" s="187"/>
      <c r="I120" s="86"/>
      <c r="N120" s="579"/>
      <c r="O120" s="579"/>
      <c r="P120" s="579"/>
      <c r="Q120" s="579"/>
    </row>
    <row r="121" spans="1:17" hidden="1">
      <c r="A121" s="193"/>
      <c r="B121" s="193"/>
      <c r="C121" s="193"/>
      <c r="D121" s="193"/>
      <c r="E121" s="193"/>
      <c r="F121" s="193"/>
      <c r="G121" s="193"/>
      <c r="N121" s="579"/>
      <c r="O121" s="579"/>
      <c r="P121" s="579"/>
      <c r="Q121" s="579"/>
    </row>
    <row r="122" spans="1:17" hidden="1">
      <c r="N122" s="579"/>
      <c r="O122" s="579"/>
      <c r="P122" s="579"/>
      <c r="Q122" s="579"/>
    </row>
    <row r="123" spans="1:17">
      <c r="A123" s="193"/>
      <c r="B123" s="193"/>
      <c r="C123" s="193"/>
      <c r="D123" s="193"/>
      <c r="E123" s="193"/>
      <c r="F123" s="193"/>
      <c r="G123" s="193"/>
      <c r="N123" s="579"/>
      <c r="O123" s="579"/>
      <c r="P123" s="579"/>
      <c r="Q123" s="579"/>
    </row>
    <row r="124" spans="1:17">
      <c r="A124" s="22" t="s">
        <v>266</v>
      </c>
      <c r="N124" s="579"/>
      <c r="O124" s="579"/>
      <c r="P124" s="579"/>
      <c r="Q124" s="579"/>
    </row>
    <row r="125" spans="1:17">
      <c r="F125" s="110"/>
      <c r="N125" s="579"/>
      <c r="O125" s="579"/>
      <c r="P125" s="579"/>
      <c r="Q125" s="579"/>
    </row>
    <row r="126" spans="1:17">
      <c r="A126" s="160" t="s">
        <v>19</v>
      </c>
      <c r="B126" s="461" t="s">
        <v>20</v>
      </c>
      <c r="C126" s="194">
        <f>C117</f>
        <v>45382</v>
      </c>
      <c r="D126" s="194">
        <f>D117</f>
        <v>45291</v>
      </c>
      <c r="E126" s="194">
        <f>E117</f>
        <v>45199</v>
      </c>
      <c r="F126" s="194">
        <f>F117</f>
        <v>45107</v>
      </c>
      <c r="G126" s="194">
        <f>G117</f>
        <v>45016</v>
      </c>
      <c r="N126" s="582"/>
      <c r="O126" s="582"/>
      <c r="P126" s="582"/>
      <c r="Q126" s="582"/>
    </row>
    <row r="127" spans="1:17">
      <c r="A127" s="57" t="s">
        <v>81</v>
      </c>
      <c r="B127" s="26" t="s">
        <v>21</v>
      </c>
      <c r="C127" s="158">
        <v>152718.57600000003</v>
      </c>
      <c r="D127" s="159">
        <v>151170.64299999998</v>
      </c>
      <c r="E127" s="158">
        <v>147665.76200000002</v>
      </c>
      <c r="F127" s="159">
        <v>143103.09099999999</v>
      </c>
      <c r="G127" s="158">
        <v>140047.571</v>
      </c>
      <c r="I127" s="86"/>
      <c r="N127" s="579"/>
      <c r="O127" s="579"/>
      <c r="P127" s="579"/>
      <c r="Q127" s="579"/>
    </row>
    <row r="128" spans="1:17" hidden="1">
      <c r="A128" s="53"/>
      <c r="B128" s="59" t="s">
        <v>23</v>
      </c>
      <c r="C128" s="142"/>
      <c r="D128" s="153"/>
      <c r="E128" s="142"/>
      <c r="F128" s="153"/>
      <c r="G128" s="142"/>
      <c r="I128" s="86"/>
      <c r="J128" s="512"/>
      <c r="K128" s="512"/>
      <c r="L128" s="512"/>
      <c r="M128" s="512"/>
      <c r="N128" s="581"/>
      <c r="O128" s="581"/>
      <c r="P128" s="581"/>
      <c r="Q128" s="581"/>
    </row>
    <row r="129" spans="1:17">
      <c r="A129" s="53" t="s">
        <v>43</v>
      </c>
      <c r="B129" s="59" t="s">
        <v>21</v>
      </c>
      <c r="C129" s="141">
        <v>1547.9330000000573</v>
      </c>
      <c r="D129" s="155">
        <v>3504.8809999999548</v>
      </c>
      <c r="E129" s="141">
        <v>4562.6710000000512</v>
      </c>
      <c r="F129" s="155">
        <v>3055.5199999999732</v>
      </c>
      <c r="G129" s="141">
        <v>1545.833000000016</v>
      </c>
      <c r="I129" s="86"/>
      <c r="J129" s="503"/>
      <c r="K129" s="503"/>
      <c r="L129" s="503"/>
      <c r="M129" s="503"/>
      <c r="N129" s="579"/>
      <c r="O129" s="579"/>
      <c r="P129" s="579"/>
      <c r="Q129" s="579"/>
    </row>
    <row r="130" spans="1:17" hidden="1">
      <c r="A130" s="53"/>
      <c r="B130" s="59"/>
      <c r="C130" s="143"/>
      <c r="D130" s="211"/>
      <c r="E130" s="143"/>
      <c r="F130" s="211"/>
      <c r="G130" s="143"/>
      <c r="I130" s="86"/>
      <c r="J130" s="503"/>
      <c r="K130" s="503"/>
      <c r="L130" s="503"/>
      <c r="M130" s="503"/>
      <c r="N130" s="581"/>
      <c r="O130" s="581"/>
      <c r="P130" s="581"/>
      <c r="Q130" s="581"/>
    </row>
    <row r="131" spans="1:17">
      <c r="A131" s="53" t="s">
        <v>44</v>
      </c>
      <c r="B131" s="59" t="s">
        <v>23</v>
      </c>
      <c r="C131" s="143">
        <v>4.5204238376226141E-2</v>
      </c>
      <c r="D131" s="211">
        <v>4.2519580054444804E-2</v>
      </c>
      <c r="E131" s="143">
        <v>4.1060814196704438E-2</v>
      </c>
      <c r="F131" s="211">
        <v>4.1174967102448619E-2</v>
      </c>
      <c r="G131" s="143">
        <v>4.243484948932854E-2</v>
      </c>
      <c r="I131" s="86"/>
      <c r="J131" s="503"/>
      <c r="K131" s="503"/>
      <c r="L131" s="503"/>
      <c r="M131" s="503"/>
      <c r="N131" s="581"/>
      <c r="O131" s="581"/>
      <c r="P131" s="581"/>
      <c r="Q131" s="581"/>
    </row>
    <row r="132" spans="1:17">
      <c r="A132" s="53" t="s">
        <v>77</v>
      </c>
      <c r="B132" s="59" t="s">
        <v>115</v>
      </c>
      <c r="C132" s="144">
        <v>2.6222034979504945</v>
      </c>
      <c r="D132" s="212">
        <v>2.5829338031307985</v>
      </c>
      <c r="E132" s="144">
        <v>2.5142292035249647</v>
      </c>
      <c r="F132" s="212">
        <v>2.4553550540081823</v>
      </c>
      <c r="G132" s="144">
        <v>2.3595298525711033</v>
      </c>
      <c r="I132" s="86"/>
      <c r="J132" s="503"/>
      <c r="K132" s="503"/>
      <c r="L132" s="503"/>
      <c r="M132" s="503"/>
      <c r="N132" s="579"/>
      <c r="O132" s="579"/>
      <c r="P132" s="579"/>
      <c r="Q132" s="579"/>
    </row>
    <row r="133" spans="1:17" hidden="1">
      <c r="A133" s="53"/>
      <c r="B133" s="127"/>
      <c r="C133" s="225">
        <v>0</v>
      </c>
      <c r="D133" s="226">
        <v>0</v>
      </c>
      <c r="E133" s="225">
        <v>0</v>
      </c>
      <c r="F133" s="226">
        <v>0</v>
      </c>
      <c r="G133" s="225">
        <v>0</v>
      </c>
      <c r="I133" s="86"/>
      <c r="N133" s="579"/>
      <c r="O133" s="579"/>
      <c r="P133" s="579"/>
      <c r="Q133" s="579"/>
    </row>
    <row r="134" spans="1:17">
      <c r="A134" s="40"/>
      <c r="B134" s="125"/>
      <c r="C134" s="141"/>
      <c r="D134" s="155"/>
      <c r="E134" s="141"/>
      <c r="F134" s="155"/>
      <c r="G134" s="141"/>
      <c r="I134" s="86"/>
      <c r="N134" s="579"/>
      <c r="O134" s="579"/>
      <c r="P134" s="579"/>
      <c r="Q134" s="579"/>
    </row>
    <row r="135" spans="1:17">
      <c r="A135" s="119" t="s">
        <v>82</v>
      </c>
      <c r="B135" s="125"/>
      <c r="C135" s="146"/>
      <c r="D135" s="213"/>
      <c r="E135" s="146"/>
      <c r="F135" s="213"/>
      <c r="G135" s="146"/>
      <c r="I135" s="86"/>
      <c r="N135" s="579"/>
      <c r="O135" s="579"/>
      <c r="P135" s="579"/>
      <c r="Q135" s="579"/>
    </row>
    <row r="136" spans="1:17">
      <c r="A136" s="207" t="s">
        <v>268</v>
      </c>
      <c r="B136" s="462" t="s">
        <v>270</v>
      </c>
      <c r="C136" s="146">
        <v>582.84147151774243</v>
      </c>
      <c r="D136" s="213">
        <v>580.79242639615086</v>
      </c>
      <c r="E136" s="146">
        <v>556.12100810763934</v>
      </c>
      <c r="F136" s="213">
        <v>534.37970075628425</v>
      </c>
      <c r="G136" s="146">
        <v>512.77238776858894</v>
      </c>
      <c r="I136" s="86"/>
      <c r="J136" s="503"/>
      <c r="K136" s="503"/>
      <c r="L136" s="503"/>
      <c r="M136" s="503"/>
      <c r="N136" s="579"/>
      <c r="O136" s="579"/>
      <c r="P136" s="579"/>
      <c r="Q136" s="579"/>
    </row>
    <row r="137" spans="1:17">
      <c r="A137" s="207" t="s">
        <v>88</v>
      </c>
      <c r="B137" s="463" t="s">
        <v>86</v>
      </c>
      <c r="C137" s="208">
        <v>130209.649258</v>
      </c>
      <c r="D137" s="214">
        <v>128828.32632200001</v>
      </c>
      <c r="E137" s="208">
        <v>125743.016601</v>
      </c>
      <c r="F137" s="214">
        <v>119663.138477</v>
      </c>
      <c r="G137" s="208">
        <v>113055.974136</v>
      </c>
      <c r="I137" s="86"/>
      <c r="J137" s="503"/>
      <c r="K137" s="503"/>
      <c r="L137" s="503"/>
      <c r="M137" s="503"/>
      <c r="N137" s="579"/>
      <c r="O137" s="579"/>
      <c r="P137" s="579"/>
      <c r="Q137" s="579"/>
    </row>
    <row r="138" spans="1:17">
      <c r="A138" s="207" t="s">
        <v>269</v>
      </c>
      <c r="B138" s="463" t="s">
        <v>271</v>
      </c>
      <c r="C138" s="209">
        <v>1.2756409657372705</v>
      </c>
      <c r="D138" s="215">
        <v>1.2975457031458588</v>
      </c>
      <c r="E138" s="209">
        <v>1.2745016787355332</v>
      </c>
      <c r="F138" s="215">
        <v>1.2590937973172762</v>
      </c>
      <c r="G138" s="209">
        <v>1.2274123638722565</v>
      </c>
      <c r="I138" s="86"/>
      <c r="J138" s="503"/>
      <c r="K138" s="503"/>
      <c r="L138" s="503"/>
      <c r="M138" s="503"/>
      <c r="N138" s="579"/>
      <c r="O138" s="579"/>
      <c r="P138" s="579"/>
      <c r="Q138" s="579"/>
    </row>
    <row r="139" spans="1:17">
      <c r="A139" s="207" t="s">
        <v>91</v>
      </c>
      <c r="B139" s="463" t="s">
        <v>87</v>
      </c>
      <c r="C139" s="208">
        <v>284.98446120392458</v>
      </c>
      <c r="D139" s="214">
        <v>287.81477454832645</v>
      </c>
      <c r="E139" s="208">
        <v>288.17412651353322</v>
      </c>
      <c r="F139" s="214">
        <v>281.94767729888764</v>
      </c>
      <c r="G139" s="208">
        <v>270.61968189826331</v>
      </c>
      <c r="I139" s="86"/>
      <c r="N139" s="579"/>
      <c r="O139" s="579"/>
      <c r="P139" s="579"/>
      <c r="Q139" s="579"/>
    </row>
    <row r="140" spans="1:17" hidden="1">
      <c r="A140" s="207"/>
      <c r="B140" s="127"/>
      <c r="C140" s="227"/>
      <c r="D140" s="228"/>
      <c r="E140" s="227"/>
      <c r="F140" s="228"/>
      <c r="G140" s="227"/>
      <c r="H140" s="229"/>
      <c r="I140" s="86"/>
      <c r="N140" s="579"/>
      <c r="O140" s="579"/>
      <c r="P140" s="579"/>
      <c r="Q140" s="579"/>
    </row>
    <row r="141" spans="1:17">
      <c r="A141" s="40"/>
      <c r="B141" s="125"/>
      <c r="C141" s="141"/>
      <c r="D141" s="155"/>
      <c r="E141" s="141"/>
      <c r="F141" s="155"/>
      <c r="G141" s="141"/>
      <c r="I141" s="86"/>
      <c r="N141" s="579"/>
      <c r="O141" s="579"/>
      <c r="P141" s="579"/>
      <c r="Q141" s="579"/>
    </row>
    <row r="142" spans="1:17" hidden="1">
      <c r="A142" s="119"/>
      <c r="B142" s="125"/>
      <c r="C142" s="141"/>
      <c r="D142" s="155"/>
      <c r="E142" s="141"/>
      <c r="F142" s="155"/>
      <c r="G142" s="141"/>
      <c r="I142" s="86"/>
      <c r="N142" s="579"/>
      <c r="O142" s="579"/>
      <c r="P142" s="579"/>
      <c r="Q142" s="579"/>
    </row>
    <row r="143" spans="1:17" hidden="1">
      <c r="A143" s="121"/>
      <c r="B143" s="125"/>
      <c r="C143" s="156"/>
      <c r="D143" s="216"/>
      <c r="E143" s="156"/>
      <c r="F143" s="216"/>
      <c r="G143" s="156"/>
      <c r="I143" s="86"/>
      <c r="N143" s="581"/>
      <c r="O143" s="581"/>
      <c r="P143" s="581"/>
      <c r="Q143" s="581"/>
    </row>
    <row r="144" spans="1:17" hidden="1">
      <c r="A144" s="117"/>
      <c r="B144" s="125"/>
      <c r="C144" s="145"/>
      <c r="D144" s="154"/>
      <c r="E144" s="145"/>
      <c r="F144" s="154"/>
      <c r="G144" s="145"/>
      <c r="I144" s="86"/>
      <c r="N144" s="579"/>
      <c r="O144" s="579"/>
      <c r="P144" s="579"/>
      <c r="Q144" s="579"/>
    </row>
    <row r="145" spans="1:17" hidden="1">
      <c r="A145" s="126"/>
      <c r="B145" s="59"/>
      <c r="C145" s="157"/>
      <c r="D145" s="217"/>
      <c r="E145" s="157"/>
      <c r="F145" s="217"/>
      <c r="G145" s="157"/>
      <c r="I145" s="86"/>
      <c r="N145" s="581"/>
      <c r="O145" s="581"/>
      <c r="P145" s="581"/>
      <c r="Q145" s="581"/>
    </row>
    <row r="146" spans="1:17" hidden="1">
      <c r="A146" s="126"/>
      <c r="B146" s="59"/>
      <c r="C146" s="157"/>
      <c r="D146" s="217"/>
      <c r="E146" s="157"/>
      <c r="F146" s="217"/>
      <c r="G146" s="157"/>
      <c r="I146" s="86"/>
      <c r="N146" s="581"/>
      <c r="O146" s="581"/>
      <c r="P146" s="581"/>
      <c r="Q146" s="581"/>
    </row>
    <row r="147" spans="1:17" hidden="1">
      <c r="A147" s="126"/>
      <c r="B147" s="59"/>
      <c r="C147" s="157"/>
      <c r="D147" s="217"/>
      <c r="E147" s="157"/>
      <c r="F147" s="217"/>
      <c r="G147" s="157"/>
      <c r="I147" s="86"/>
      <c r="N147" s="581"/>
      <c r="O147" s="581"/>
      <c r="P147" s="581"/>
      <c r="Q147" s="581"/>
    </row>
    <row r="148" spans="1:17" hidden="1">
      <c r="A148" s="204"/>
      <c r="B148" s="125"/>
      <c r="C148" s="157"/>
      <c r="D148" s="217"/>
      <c r="E148" s="157"/>
      <c r="F148" s="217"/>
      <c r="G148" s="157"/>
      <c r="I148" s="86"/>
      <c r="N148" s="581"/>
      <c r="O148" s="581"/>
      <c r="P148" s="581"/>
      <c r="Q148" s="581"/>
    </row>
    <row r="149" spans="1:17">
      <c r="A149" s="205" t="s">
        <v>83</v>
      </c>
      <c r="B149" s="127"/>
      <c r="C149" s="157"/>
      <c r="D149" s="217"/>
      <c r="E149" s="157"/>
      <c r="F149" s="217"/>
      <c r="G149" s="157"/>
      <c r="I149" s="86"/>
      <c r="N149" s="581"/>
      <c r="O149" s="581"/>
      <c r="P149" s="581"/>
      <c r="Q149" s="581"/>
    </row>
    <row r="150" spans="1:17">
      <c r="A150" s="121" t="s">
        <v>272</v>
      </c>
      <c r="B150" s="462" t="s">
        <v>270</v>
      </c>
      <c r="C150" s="141">
        <v>492.35862340837622</v>
      </c>
      <c r="D150" s="155">
        <v>461.33012847738047</v>
      </c>
      <c r="E150" s="141">
        <v>435.05449911044502</v>
      </c>
      <c r="F150" s="155">
        <v>407.81324427565585</v>
      </c>
      <c r="G150" s="141">
        <v>375.60107722980331</v>
      </c>
      <c r="I150" s="86"/>
      <c r="J150" s="503"/>
      <c r="K150" s="503"/>
      <c r="L150" s="503"/>
      <c r="M150" s="503"/>
      <c r="N150" s="579"/>
      <c r="O150" s="579"/>
      <c r="P150" s="579"/>
      <c r="Q150" s="579"/>
    </row>
    <row r="151" spans="1:17">
      <c r="A151" s="122" t="s">
        <v>84</v>
      </c>
      <c r="B151" s="463" t="s">
        <v>21</v>
      </c>
      <c r="C151" s="152">
        <v>64353.914000000004</v>
      </c>
      <c r="D151" s="218">
        <v>62725.220187999999</v>
      </c>
      <c r="E151" s="152">
        <v>59787.042000000001</v>
      </c>
      <c r="F151" s="218">
        <v>56782.384000000005</v>
      </c>
      <c r="G151" s="152">
        <v>54647.945</v>
      </c>
      <c r="I151" s="86"/>
      <c r="J151" s="503"/>
      <c r="K151" s="503"/>
      <c r="L151" s="503"/>
      <c r="M151" s="503"/>
      <c r="N151" s="579"/>
      <c r="O151" s="579"/>
      <c r="P151" s="579"/>
      <c r="Q151" s="579"/>
    </row>
    <row r="152" spans="1:17" ht="13">
      <c r="A152" s="123" t="s">
        <v>101</v>
      </c>
      <c r="B152" s="464" t="s">
        <v>23</v>
      </c>
      <c r="C152" s="206">
        <v>0.42138890818363828</v>
      </c>
      <c r="D152" s="219">
        <v>0.41492990267958313</v>
      </c>
      <c r="E152" s="206">
        <v>0.40488086872839207</v>
      </c>
      <c r="F152" s="219">
        <v>0.39679355353686957</v>
      </c>
      <c r="G152" s="206">
        <v>0.39020987375782473</v>
      </c>
      <c r="H152" s="128"/>
      <c r="I152" s="86"/>
      <c r="J152" s="503"/>
      <c r="K152" s="503"/>
      <c r="L152" s="503"/>
      <c r="M152" s="503"/>
      <c r="N152" s="581"/>
      <c r="O152" s="581"/>
      <c r="P152" s="581"/>
      <c r="Q152" s="581"/>
    </row>
    <row r="153" spans="1:17">
      <c r="A153" s="121" t="s">
        <v>333</v>
      </c>
      <c r="B153" s="463" t="s">
        <v>332</v>
      </c>
      <c r="C153" s="141">
        <v>1091.3285825163691</v>
      </c>
      <c r="D153" s="155">
        <v>1009.0403113167041</v>
      </c>
      <c r="E153" s="141">
        <v>917.90010329583481</v>
      </c>
      <c r="F153" s="155">
        <v>823.63490773927526</v>
      </c>
      <c r="G153" s="141">
        <v>732.36544604324411</v>
      </c>
      <c r="I153" s="86"/>
      <c r="J153" s="503"/>
      <c r="K153" s="503"/>
      <c r="L153" s="503"/>
      <c r="M153" s="503"/>
      <c r="N153" s="579"/>
      <c r="O153" s="579"/>
      <c r="P153" s="579"/>
      <c r="Q153" s="579"/>
    </row>
    <row r="154" spans="1:17">
      <c r="A154" s="121" t="s">
        <v>273</v>
      </c>
      <c r="B154" s="463" t="s">
        <v>271</v>
      </c>
      <c r="C154" s="145">
        <v>2.5875712814665937</v>
      </c>
      <c r="D154" s="154">
        <v>2.5192521598212765</v>
      </c>
      <c r="E154" s="145">
        <v>2.4769265859182137</v>
      </c>
      <c r="F154" s="154">
        <v>2.4373706150450949</v>
      </c>
      <c r="G154" s="145">
        <v>2.3549018973461227</v>
      </c>
      <c r="I154" s="86"/>
      <c r="J154" s="503"/>
      <c r="K154" s="503"/>
      <c r="L154" s="503"/>
      <c r="M154" s="503"/>
      <c r="N154" s="579"/>
      <c r="O154" s="579"/>
      <c r="P154" s="579"/>
      <c r="Q154" s="579"/>
    </row>
    <row r="155" spans="1:17" s="366" customFormat="1">
      <c r="A155" s="424" t="s">
        <v>89</v>
      </c>
      <c r="B155" s="463" t="s">
        <v>331</v>
      </c>
      <c r="C155" s="209">
        <v>5.7354342231572693</v>
      </c>
      <c r="D155" s="215">
        <v>5.5102123765930848</v>
      </c>
      <c r="E155" s="209">
        <v>5.2259456544393723</v>
      </c>
      <c r="F155" s="215">
        <v>4.9226050154765026</v>
      </c>
      <c r="G155" s="209">
        <v>4.5917034933922354</v>
      </c>
      <c r="I155" s="367"/>
      <c r="J155" s="503"/>
      <c r="K155" s="503"/>
      <c r="L155" s="503"/>
      <c r="M155" s="503"/>
      <c r="N155" s="579"/>
      <c r="O155" s="579"/>
      <c r="P155" s="579"/>
      <c r="Q155" s="579"/>
    </row>
    <row r="156" spans="1:17" s="366" customFormat="1">
      <c r="A156" s="424"/>
      <c r="B156" s="59"/>
      <c r="C156" s="141"/>
      <c r="D156" s="155"/>
      <c r="E156" s="141"/>
      <c r="F156" s="155"/>
      <c r="G156" s="141"/>
      <c r="I156" s="367"/>
      <c r="J156" s="498"/>
      <c r="K156" s="498"/>
      <c r="L156" s="498"/>
      <c r="M156" s="498"/>
      <c r="N156" s="579"/>
      <c r="O156" s="579"/>
      <c r="P156" s="579"/>
      <c r="Q156" s="579"/>
    </row>
    <row r="157" spans="1:17" s="366" customFormat="1">
      <c r="A157" s="425" t="s">
        <v>274</v>
      </c>
      <c r="B157" s="59"/>
      <c r="C157" s="141"/>
      <c r="D157" s="155"/>
      <c r="E157" s="141"/>
      <c r="F157" s="155"/>
      <c r="G157" s="141"/>
      <c r="I157" s="367"/>
      <c r="J157" s="498"/>
      <c r="K157" s="498"/>
      <c r="L157" s="498"/>
      <c r="M157" s="498"/>
      <c r="N157" s="579"/>
      <c r="O157" s="579"/>
      <c r="P157" s="579"/>
      <c r="Q157" s="579"/>
    </row>
    <row r="158" spans="1:17" s="366" customFormat="1">
      <c r="A158" s="426" t="s">
        <v>275</v>
      </c>
      <c r="B158" s="462" t="s">
        <v>284</v>
      </c>
      <c r="C158" s="141">
        <v>30794.334420886891</v>
      </c>
      <c r="D158" s="155">
        <v>30775.417983852894</v>
      </c>
      <c r="E158" s="141">
        <v>28599.313385519872</v>
      </c>
      <c r="F158" s="155">
        <v>25846.292556532906</v>
      </c>
      <c r="G158" s="141">
        <v>23647.221302474478</v>
      </c>
      <c r="I158" s="367"/>
      <c r="J158" s="503"/>
      <c r="K158" s="503"/>
      <c r="L158" s="503"/>
      <c r="M158" s="503"/>
      <c r="N158" s="579"/>
      <c r="O158" s="579"/>
      <c r="P158" s="579"/>
      <c r="Q158" s="579"/>
    </row>
    <row r="159" spans="1:17" s="366" customFormat="1">
      <c r="A159" s="426" t="s">
        <v>276</v>
      </c>
      <c r="B159" s="462" t="s">
        <v>271</v>
      </c>
      <c r="C159" s="141">
        <v>273.61106305794783</v>
      </c>
      <c r="D159" s="155">
        <v>277.51215409044556</v>
      </c>
      <c r="E159" s="141">
        <v>267.94350293892711</v>
      </c>
      <c r="F159" s="155">
        <v>262.6845553223705</v>
      </c>
      <c r="G159" s="141">
        <v>253.13901892901615</v>
      </c>
      <c r="I159" s="367"/>
      <c r="J159" s="503"/>
      <c r="K159" s="503"/>
      <c r="L159" s="503"/>
      <c r="M159" s="503"/>
      <c r="N159" s="579"/>
      <c r="O159" s="579"/>
      <c r="P159" s="579"/>
      <c r="Q159" s="579"/>
    </row>
    <row r="160" spans="1:17" s="366" customFormat="1">
      <c r="A160" s="427" t="s">
        <v>277</v>
      </c>
      <c r="B160" s="462" t="s">
        <v>270</v>
      </c>
      <c r="C160" s="141">
        <v>232.41644580640087</v>
      </c>
      <c r="D160" s="155">
        <v>230.46458701203383</v>
      </c>
      <c r="E160" s="141">
        <v>212.2452212117596</v>
      </c>
      <c r="F160" s="155">
        <v>193.94707943851091</v>
      </c>
      <c r="G160" s="141">
        <v>171.46262698572022</v>
      </c>
      <c r="I160" s="367"/>
      <c r="J160" s="503"/>
      <c r="K160" s="503"/>
      <c r="L160" s="503"/>
      <c r="M160" s="503"/>
      <c r="N160" s="579"/>
      <c r="O160" s="579"/>
      <c r="P160" s="579"/>
      <c r="Q160" s="579"/>
    </row>
    <row r="161" spans="1:17" s="366" customFormat="1">
      <c r="A161" s="427" t="s">
        <v>278</v>
      </c>
      <c r="B161" s="462" t="s">
        <v>21</v>
      </c>
      <c r="C161" s="141">
        <v>37992.635999999991</v>
      </c>
      <c r="D161" s="155">
        <v>37461.288</v>
      </c>
      <c r="E161" s="141">
        <v>36547.543999999994</v>
      </c>
      <c r="F161" s="155">
        <v>34333.942000000003</v>
      </c>
      <c r="G161" s="141">
        <v>31485.114000000005</v>
      </c>
      <c r="I161" s="367"/>
      <c r="J161" s="503"/>
      <c r="K161" s="503"/>
      <c r="L161" s="503"/>
      <c r="M161" s="503"/>
      <c r="N161" s="579"/>
      <c r="O161" s="579"/>
      <c r="P161" s="579"/>
      <c r="Q161" s="579"/>
    </row>
    <row r="162" spans="1:17" s="366" customFormat="1">
      <c r="A162" s="426" t="s">
        <v>279</v>
      </c>
      <c r="B162" s="462" t="s">
        <v>271</v>
      </c>
      <c r="C162" s="145">
        <v>2.065045795115704</v>
      </c>
      <c r="D162" s="154">
        <v>2.0781756405983161</v>
      </c>
      <c r="E162" s="145">
        <v>1.9884997687503949</v>
      </c>
      <c r="F162" s="154">
        <v>1.9711493324213869</v>
      </c>
      <c r="G162" s="145">
        <v>1.8354749009607831</v>
      </c>
      <c r="I162" s="367"/>
      <c r="J162" s="503"/>
      <c r="K162" s="503"/>
      <c r="L162" s="503"/>
      <c r="M162" s="503"/>
      <c r="N162" s="579"/>
      <c r="O162" s="579"/>
      <c r="P162" s="579"/>
      <c r="Q162" s="579"/>
    </row>
    <row r="163" spans="1:17" s="366" customFormat="1">
      <c r="A163" s="425" t="s">
        <v>280</v>
      </c>
      <c r="B163" s="462"/>
      <c r="C163" s="141"/>
      <c r="D163" s="155"/>
      <c r="E163" s="141"/>
      <c r="F163" s="155"/>
      <c r="G163" s="141"/>
      <c r="I163" s="367"/>
      <c r="J163" s="498"/>
      <c r="K163" s="498"/>
      <c r="L163" s="498"/>
      <c r="M163" s="498"/>
      <c r="N163" s="579"/>
      <c r="O163" s="579"/>
      <c r="P163" s="579"/>
      <c r="Q163" s="579"/>
    </row>
    <row r="164" spans="1:17" s="366" customFormat="1">
      <c r="A164" s="424" t="s">
        <v>134</v>
      </c>
      <c r="B164" s="105" t="s">
        <v>45</v>
      </c>
      <c r="C164" s="141">
        <v>34534</v>
      </c>
      <c r="D164" s="155">
        <v>33780</v>
      </c>
      <c r="E164" s="141">
        <v>33144</v>
      </c>
      <c r="F164" s="155">
        <v>32226</v>
      </c>
      <c r="G164" s="141">
        <v>31546</v>
      </c>
      <c r="I164" s="367"/>
      <c r="J164" s="497"/>
      <c r="K164" s="497"/>
      <c r="L164" s="497"/>
      <c r="M164" s="497"/>
      <c r="N164" s="579"/>
      <c r="O164" s="579"/>
      <c r="P164" s="579"/>
      <c r="Q164" s="579"/>
    </row>
    <row r="165" spans="1:17" s="366" customFormat="1">
      <c r="A165" s="428" t="s">
        <v>281</v>
      </c>
      <c r="B165" s="105" t="s">
        <v>45</v>
      </c>
      <c r="C165" s="141">
        <v>2265</v>
      </c>
      <c r="D165" s="469">
        <v>2257</v>
      </c>
      <c r="E165" s="141">
        <v>2292</v>
      </c>
      <c r="F165" s="467">
        <v>2201</v>
      </c>
      <c r="G165" s="141">
        <v>2049</v>
      </c>
      <c r="I165" s="367"/>
      <c r="J165" s="497"/>
      <c r="K165" s="497"/>
      <c r="L165" s="497"/>
      <c r="M165" s="497"/>
      <c r="N165" s="579"/>
      <c r="O165" s="579"/>
      <c r="P165" s="579"/>
      <c r="Q165" s="579"/>
    </row>
    <row r="166" spans="1:17" s="366" customFormat="1">
      <c r="A166" s="428" t="s">
        <v>282</v>
      </c>
      <c r="B166" s="105" t="s">
        <v>45</v>
      </c>
      <c r="C166" s="148">
        <v>32269</v>
      </c>
      <c r="D166" s="470">
        <v>31523</v>
      </c>
      <c r="E166" s="148">
        <v>30852</v>
      </c>
      <c r="F166" s="468">
        <v>30025</v>
      </c>
      <c r="G166" s="148">
        <v>29497</v>
      </c>
      <c r="I166" s="367"/>
      <c r="J166" s="497"/>
      <c r="K166" s="497"/>
      <c r="L166" s="497"/>
      <c r="M166" s="497"/>
      <c r="N166" s="579"/>
      <c r="O166" s="579"/>
      <c r="P166" s="579"/>
      <c r="Q166" s="579"/>
    </row>
    <row r="167" spans="1:17" s="366" customFormat="1" hidden="1">
      <c r="A167" s="424" t="s">
        <v>135</v>
      </c>
      <c r="B167" s="105" t="s">
        <v>45</v>
      </c>
      <c r="C167" s="149">
        <v>33909</v>
      </c>
      <c r="D167" s="471">
        <v>33191</v>
      </c>
      <c r="E167" s="149">
        <v>32463</v>
      </c>
      <c r="F167" s="466">
        <v>31566</v>
      </c>
      <c r="G167" s="149">
        <v>30866</v>
      </c>
      <c r="I167" s="367"/>
      <c r="J167" s="497"/>
      <c r="K167" s="497"/>
      <c r="L167" s="497"/>
      <c r="M167" s="497"/>
      <c r="N167" s="579"/>
      <c r="O167" s="579"/>
      <c r="P167" s="579"/>
      <c r="Q167" s="579"/>
    </row>
    <row r="168" spans="1:17" s="366" customFormat="1">
      <c r="A168" s="424" t="s">
        <v>136</v>
      </c>
      <c r="B168" s="105" t="s">
        <v>45</v>
      </c>
      <c r="C168" s="149">
        <v>125413</v>
      </c>
      <c r="D168" s="431">
        <v>119816</v>
      </c>
      <c r="E168" s="149">
        <v>116892</v>
      </c>
      <c r="F168" s="431">
        <v>110996</v>
      </c>
      <c r="G168" s="149">
        <v>107697</v>
      </c>
      <c r="I168" s="367"/>
      <c r="J168" s="497"/>
      <c r="K168" s="497"/>
      <c r="L168" s="497"/>
      <c r="M168" s="497"/>
      <c r="N168" s="579"/>
      <c r="O168" s="579"/>
      <c r="P168" s="579"/>
      <c r="Q168" s="579"/>
    </row>
    <row r="169" spans="1:17">
      <c r="A169" s="53" t="s">
        <v>283</v>
      </c>
      <c r="B169" s="430" t="s">
        <v>271</v>
      </c>
      <c r="C169" s="149">
        <v>11640.064172689119</v>
      </c>
      <c r="D169" s="431">
        <v>11491.931130371369</v>
      </c>
      <c r="E169" s="149">
        <v>11155.667198990172</v>
      </c>
      <c r="F169" s="431">
        <v>10882.53902791138</v>
      </c>
      <c r="G169" s="149">
        <v>10526.280916694554</v>
      </c>
      <c r="J169" s="503"/>
      <c r="K169" s="503"/>
      <c r="L169" s="503"/>
      <c r="M169" s="503"/>
      <c r="N169" s="579"/>
      <c r="O169" s="579"/>
      <c r="P169" s="579"/>
      <c r="Q169" s="579"/>
    </row>
    <row r="170" spans="1:17" s="128" customFormat="1" ht="13">
      <c r="A170" s="425" t="s">
        <v>289</v>
      </c>
      <c r="B170" s="430"/>
      <c r="C170" s="149"/>
      <c r="D170" s="431"/>
      <c r="E170" s="149"/>
      <c r="F170" s="431"/>
      <c r="G170" s="149"/>
      <c r="I170" s="129"/>
      <c r="J170" s="499"/>
      <c r="K170" s="499"/>
      <c r="L170" s="499"/>
      <c r="M170" s="499"/>
      <c r="N170" s="579"/>
      <c r="O170" s="579"/>
      <c r="P170" s="579"/>
      <c r="Q170" s="579"/>
    </row>
    <row r="171" spans="1:17">
      <c r="A171" s="53" t="s">
        <v>285</v>
      </c>
      <c r="B171" s="430" t="s">
        <v>45</v>
      </c>
      <c r="C171" s="149">
        <v>4132</v>
      </c>
      <c r="D171" s="431">
        <v>4098</v>
      </c>
      <c r="E171" s="149">
        <v>4081</v>
      </c>
      <c r="F171" s="431">
        <v>4072</v>
      </c>
      <c r="G171" s="149">
        <v>4000</v>
      </c>
      <c r="N171" s="579"/>
      <c r="O171" s="579"/>
      <c r="P171" s="579"/>
      <c r="Q171" s="579"/>
    </row>
    <row r="172" spans="1:17">
      <c r="A172" s="53" t="s">
        <v>286</v>
      </c>
      <c r="B172" s="430" t="s">
        <v>45</v>
      </c>
      <c r="C172" s="149">
        <v>36959.965150048411</v>
      </c>
      <c r="D172" s="431">
        <v>36888.883113714001</v>
      </c>
      <c r="E172" s="149">
        <v>36183.720166625833</v>
      </c>
      <c r="F172" s="431">
        <v>35143.195235756379</v>
      </c>
      <c r="G172" s="149">
        <v>35011.892749999999</v>
      </c>
      <c r="I172" s="86"/>
      <c r="N172" s="579"/>
      <c r="O172" s="579"/>
      <c r="P172" s="579"/>
      <c r="Q172" s="579"/>
    </row>
    <row r="173" spans="1:17" s="128" customFormat="1" ht="13">
      <c r="A173" s="53" t="s">
        <v>287</v>
      </c>
      <c r="B173" s="430" t="s">
        <v>271</v>
      </c>
      <c r="C173" s="149">
        <v>4644.199636501502</v>
      </c>
      <c r="D173" s="431">
        <v>4687.2907804482338</v>
      </c>
      <c r="E173" s="149">
        <v>4799.0727450419154</v>
      </c>
      <c r="F173" s="431">
        <v>3986.5084138689799</v>
      </c>
      <c r="G173" s="149">
        <v>4220.5098739783525</v>
      </c>
      <c r="I173" s="129"/>
      <c r="J173" s="503"/>
      <c r="K173" s="503"/>
      <c r="L173" s="503"/>
      <c r="M173" s="503"/>
      <c r="N173" s="579"/>
      <c r="O173" s="579"/>
      <c r="P173" s="579"/>
      <c r="Q173" s="579"/>
    </row>
    <row r="174" spans="1:17" s="366" customFormat="1">
      <c r="A174" s="429" t="s">
        <v>288</v>
      </c>
      <c r="B174" s="465" t="s">
        <v>271</v>
      </c>
      <c r="C174" s="472">
        <v>96651.102670888708</v>
      </c>
      <c r="D174" s="431">
        <v>94041.240185055052</v>
      </c>
      <c r="E174" s="149">
        <v>89607.818912353207</v>
      </c>
      <c r="F174" s="431">
        <v>85305.522149697907</v>
      </c>
      <c r="G174" s="472">
        <v>82144.476741373859</v>
      </c>
      <c r="I174" s="367"/>
      <c r="J174" s="503"/>
      <c r="K174" s="503"/>
      <c r="L174" s="503"/>
      <c r="M174" s="503"/>
      <c r="N174" s="579"/>
      <c r="O174" s="579"/>
      <c r="P174" s="579"/>
      <c r="Q174" s="579"/>
    </row>
    <row r="175" spans="1:17" s="131" customFormat="1" ht="13" hidden="1">
      <c r="A175" s="36"/>
      <c r="B175" s="35"/>
      <c r="C175" s="35"/>
      <c r="D175" s="35"/>
      <c r="E175" s="35"/>
      <c r="F175" s="35"/>
      <c r="G175" s="35"/>
      <c r="I175" s="132"/>
      <c r="J175" s="500"/>
      <c r="K175" s="500"/>
      <c r="L175" s="500"/>
      <c r="M175" s="500"/>
    </row>
    <row r="176" spans="1:17" s="2" customFormat="1" ht="25.5" customHeight="1">
      <c r="A176" s="631"/>
      <c r="B176" s="631"/>
      <c r="C176" s="631"/>
      <c r="D176" s="631"/>
      <c r="E176" s="631"/>
      <c r="F176" s="631"/>
      <c r="G176" s="631"/>
      <c r="J176" s="493"/>
      <c r="K176" s="493"/>
      <c r="L176" s="493"/>
      <c r="M176" s="493"/>
    </row>
  </sheetData>
  <mergeCells count="1">
    <mergeCell ref="A176:G176"/>
  </mergeCells>
  <phoneticPr fontId="3" type="noConversion"/>
  <hyperlinks>
    <hyperlink ref="A1" location="Cover!E6" display="INDEX"/>
  </hyperlinks>
  <pageMargins left="0.23" right="0.23" top="1" bottom="1" header="0.5" footer="0.5"/>
  <pageSetup paperSize="9" scale="68" orientation="portrait" r:id="rId1"/>
  <headerFooter alignWithMargins="0">
    <oddFooter>Page &amp;P of &amp;N</oddFooter>
  </headerFooter>
  <rowBreaks count="1" manualBreakCount="1">
    <brk id="82" max="7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Cover</vt:lpstr>
      <vt:lpstr>Trends file-1</vt:lpstr>
      <vt:lpstr>Trends file-2 </vt:lpstr>
      <vt:lpstr>Trends file-3</vt:lpstr>
      <vt:lpstr>Trends file-4</vt:lpstr>
      <vt:lpstr>Trends file-5-SCH</vt:lpstr>
      <vt:lpstr>Trends file-6-Ops</vt:lpstr>
      <vt:lpstr>Cover!Print_Area</vt:lpstr>
      <vt:lpstr>'Trends file-1'!Print_Area</vt:lpstr>
      <vt:lpstr>'Trends file-2 '!Print_Area</vt:lpstr>
      <vt:lpstr>'Trends file-3'!Print_Area</vt:lpstr>
      <vt:lpstr>'Trends file-4'!Print_Area</vt:lpstr>
      <vt:lpstr>'Trends file-5-SCH'!Print_Area</vt:lpstr>
      <vt:lpstr>'Trends file-6-Ops'!Print_Area</vt:lpstr>
    </vt:vector>
  </TitlesOfParts>
  <Company>BTVL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aaggarwal</dc:creator>
  <cp:lastModifiedBy>Vinamra Kabra</cp:lastModifiedBy>
  <cp:lastPrinted>2023-10-31T04:00:10Z</cp:lastPrinted>
  <dcterms:created xsi:type="dcterms:W3CDTF">2005-10-14T06:27:59Z</dcterms:created>
  <dcterms:modified xsi:type="dcterms:W3CDTF">2024-05-14T09:40:45Z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