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300" windowWidth="15360" windowHeight="6495" tabRatio="783"/>
  </bookViews>
  <sheets>
    <sheet name="Cover" sheetId="5" r:id="rId1"/>
    <sheet name="Trends file-1" sheetId="7" r:id="rId2"/>
    <sheet name="Trends file-2 " sheetId="10" r:id="rId3"/>
    <sheet name="Trends file-3" sheetId="11" r:id="rId4"/>
    <sheet name="Trends file-4" sheetId="3" r:id="rId5"/>
    <sheet name="Trends file-5-SCH" sheetId="4" r:id="rId6"/>
    <sheet name="Trends file-6-Ops" sheetId="6" r:id="rId7"/>
  </sheets>
  <externalReferences>
    <externalReference r:id="rId8"/>
    <externalReference r:id="rId9"/>
    <externalReference r:id="rId10"/>
  </externalReferences>
  <definedNames>
    <definedName name="\p">#N/A</definedName>
    <definedName name="___6">#REF!</definedName>
    <definedName name="___8">#REF!</definedName>
    <definedName name="___BTM150">#REF!</definedName>
    <definedName name="___BTM200">#REF!</definedName>
    <definedName name="___BTM50">#REF!</definedName>
    <definedName name="___C">#REF!</definedName>
    <definedName name="___CON1">#REF!</definedName>
    <definedName name="___CON2">#REF!</definedName>
    <definedName name="___EXC1">#REF!</definedName>
    <definedName name="___EXC2">#REF!</definedName>
    <definedName name="___hom2">#REF!</definedName>
    <definedName name="___msl100">#REF!</definedName>
    <definedName name="___msl200">#REF!</definedName>
    <definedName name="___msl250">#REF!</definedName>
    <definedName name="___msl300">#REF!</definedName>
    <definedName name="___msl400">#REF!</definedName>
    <definedName name="___msl800">#REF!</definedName>
    <definedName name="___mui100">#REF!</definedName>
    <definedName name="___mui105">#REF!</definedName>
    <definedName name="___mui108">#REF!</definedName>
    <definedName name="___mui130">#REF!</definedName>
    <definedName name="___mui140">#REF!</definedName>
    <definedName name="___mui160">#REF!</definedName>
    <definedName name="___mui180">#REF!</definedName>
    <definedName name="___mui250">#REF!</definedName>
    <definedName name="___mui271">#REF!</definedName>
    <definedName name="___mui320">#REF!</definedName>
    <definedName name="___mui45">#REF!</definedName>
    <definedName name="___mui50">#REF!</definedName>
    <definedName name="___mui54">#REF!</definedName>
    <definedName name="___mui65">#REF!</definedName>
    <definedName name="___mui75">#REF!</definedName>
    <definedName name="___mui80">#REF!</definedName>
    <definedName name="___NET2">#REF!</definedName>
    <definedName name="___R">#REF!</definedName>
    <definedName name="___sat10">#REF!</definedName>
    <definedName name="___sat12">#REF!</definedName>
    <definedName name="___sat14">#REF!</definedName>
    <definedName name="___sat16">#REF!</definedName>
    <definedName name="___sat20">#REF!</definedName>
    <definedName name="___sat8">#REF!</definedName>
    <definedName name="___sua20">#REF!</definedName>
    <definedName name="___sua30">#REF!</definedName>
    <definedName name="___vbt150">#REF!</definedName>
    <definedName name="___vbt200">#REF!</definedName>
    <definedName name="___vbt210">#REF!</definedName>
    <definedName name="___vbt300">#REF!</definedName>
    <definedName name="___vbt400">#REF!</definedName>
    <definedName name="___vxm100">#REF!</definedName>
    <definedName name="___vxm300">#REF!</definedName>
    <definedName name="___vxm500">#REF!</definedName>
    <definedName name="___vxm75">#REF!</definedName>
    <definedName name="__6">#REF!</definedName>
    <definedName name="__8">#REF!</definedName>
    <definedName name="__BTM150">#REF!</definedName>
    <definedName name="__BTM200">#REF!</definedName>
    <definedName name="__BTM50">#REF!</definedName>
    <definedName name="__C">#REF!</definedName>
    <definedName name="__CON1">#REF!</definedName>
    <definedName name="__CON2">#REF!</definedName>
    <definedName name="__EXC1">#REF!</definedName>
    <definedName name="__EXC2">#REF!</definedName>
    <definedName name="__hom2">#REF!</definedName>
    <definedName name="__msl100">#REF!</definedName>
    <definedName name="__msl200">#REF!</definedName>
    <definedName name="__msl250">#REF!</definedName>
    <definedName name="__msl300">#REF!</definedName>
    <definedName name="__msl400">#REF!</definedName>
    <definedName name="__msl800">#REF!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NET2">#REF!</definedName>
    <definedName name="__R">#REF!</definedName>
    <definedName name="__sat10">#REF!</definedName>
    <definedName name="__sat12">#REF!</definedName>
    <definedName name="__sat14">#REF!</definedName>
    <definedName name="__sat16">#REF!</definedName>
    <definedName name="__sat20">#REF!</definedName>
    <definedName name="__sat8">#REF!</definedName>
    <definedName name="__sua20">#REF!</definedName>
    <definedName name="__sua30">#REF!</definedName>
    <definedName name="__vbt150">#REF!</definedName>
    <definedName name="__vbt200">#REF!</definedName>
    <definedName name="__vbt210">#REF!</definedName>
    <definedName name="__vbt300">#REF!</definedName>
    <definedName name="__vbt400">#REF!</definedName>
    <definedName name="__vxm100">#REF!</definedName>
    <definedName name="__vxm300">#REF!</definedName>
    <definedName name="__vxm500">#REF!</definedName>
    <definedName name="__vxm75">#REF!</definedName>
    <definedName name="_1">#REF!</definedName>
    <definedName name="_2">#REF!</definedName>
    <definedName name="_6">#REF!</definedName>
    <definedName name="_8">#REF!</definedName>
    <definedName name="_BTM150">#REF!</definedName>
    <definedName name="_BTM200">#REF!</definedName>
    <definedName name="_BTM50">#REF!</definedName>
    <definedName name="_C">#REF!</definedName>
    <definedName name="_CON1">#REF!</definedName>
    <definedName name="_CON2">#REF!</definedName>
    <definedName name="_EXC1">#REF!</definedName>
    <definedName name="_EXC2">#REF!</definedName>
    <definedName name="_Fill" hidden="1">#REF!</definedName>
    <definedName name="_hom2">#REF!</definedName>
    <definedName name="_msl100">#REF!</definedName>
    <definedName name="_msl200">#REF!</definedName>
    <definedName name="_msl250">#REF!</definedName>
    <definedName name="_msl300">#REF!</definedName>
    <definedName name="_msl400">#REF!</definedName>
    <definedName name="_msl800">#REF!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NET2">#REF!</definedName>
    <definedName name="_Order1" hidden="1">255</definedName>
    <definedName name="_Order2" hidden="1">255</definedName>
    <definedName name="_R">#REF!</definedName>
    <definedName name="_sat10">#REF!</definedName>
    <definedName name="_sat12">#REF!</definedName>
    <definedName name="_sat14">#REF!</definedName>
    <definedName name="_sat16">#REF!</definedName>
    <definedName name="_sat20">#REF!</definedName>
    <definedName name="_sat8">#REF!</definedName>
    <definedName name="_Sort" hidden="1">#REF!</definedName>
    <definedName name="_sua20">#REF!</definedName>
    <definedName name="_sua30">#REF!</definedName>
    <definedName name="_vbt150">#REF!</definedName>
    <definedName name="_vbt200">#REF!</definedName>
    <definedName name="_vbt210">#REF!</definedName>
    <definedName name="_vbt300">#REF!</definedName>
    <definedName name="_vbt400">#REF!</definedName>
    <definedName name="_vxm100">#REF!</definedName>
    <definedName name="_vxm300">#REF!</definedName>
    <definedName name="_vxm500">#REF!</definedName>
    <definedName name="_vxm75">#REF!</definedName>
    <definedName name="A" localSheetId="1">'[1]Sch. 1'!$Q$25</definedName>
    <definedName name="A" localSheetId="2">'[1]Sch. 1'!$Q$25</definedName>
    <definedName name="A" localSheetId="3">'[1]Sch. 1'!$Q$25</definedName>
    <definedName name="A">#REF!</definedName>
    <definedName name="a277Print_Titles">#REF!</definedName>
    <definedName name="aaa" localSheetId="1" hidden="1">{#N/A,#N/A,FALSE,"Staffnos &amp; cost"}</definedName>
    <definedName name="aaa" localSheetId="2" hidden="1">{#N/A,#N/A,FALSE,"Staffnos &amp; cost"}</definedName>
    <definedName name="aaa" localSheetId="3" hidden="1">{#N/A,#N/A,FALSE,"Staffnos &amp; cost"}</definedName>
    <definedName name="aaa" localSheetId="4" hidden="1">{#N/A,#N/A,FALSE,"Staffnos &amp; cost"}</definedName>
    <definedName name="aaa" localSheetId="5" hidden="1">{#N/A,#N/A,FALSE,"Staffnos &amp; cost"}</definedName>
    <definedName name="aaa" localSheetId="6" hidden="1">{#N/A,#N/A,FALSE,"Staffnos &amp; cost"}</definedName>
    <definedName name="aaa" hidden="1">{#N/A,#N/A,FALSE,"Staffnos &amp; cost"}</definedName>
    <definedName name="ab">#REF!</definedName>
    <definedName name="abc">#REF!</definedName>
    <definedName name="AccessDatabase" hidden="1">"D:\Compensation\comp data 2001.xls"</definedName>
    <definedName name="aho">#REF!</definedName>
    <definedName name="aircompressor">#REF!</definedName>
    <definedName name="ASP">#REF!</definedName>
    <definedName name="b">#REF!</definedName>
    <definedName name="B_VND">0.05</definedName>
    <definedName name="B_YEN">0.1</definedName>
    <definedName name="Bang_cly">#REF!</definedName>
    <definedName name="Bang_CVC">#REF!</definedName>
    <definedName name="bang_gia">#REF!</definedName>
    <definedName name="Bang_travl">#REF!</definedName>
    <definedName name="bb" localSheetId="1" hidden="1">{#N/A,#N/A,FALSE,"Staffnos &amp; cost"}</definedName>
    <definedName name="bb" localSheetId="2" hidden="1">{#N/A,#N/A,FALSE,"Staffnos &amp; cost"}</definedName>
    <definedName name="bb" localSheetId="3" hidden="1">{#N/A,#N/A,FALSE,"Staffnos &amp; cost"}</definedName>
    <definedName name="bb" localSheetId="4" hidden="1">{#N/A,#N/A,FALSE,"Staffnos &amp; cost"}</definedName>
    <definedName name="bb" localSheetId="5" hidden="1">{#N/A,#N/A,FALSE,"Staffnos &amp; cost"}</definedName>
    <definedName name="bb" localSheetId="6" hidden="1">{#N/A,#N/A,FALSE,"Staffnos &amp; cost"}</definedName>
    <definedName name="bb" hidden="1">{#N/A,#N/A,FALSE,"Staffnos &amp; cost"}</definedName>
    <definedName name="bentonite">#REF!</definedName>
    <definedName name="BF1_">#REF!</definedName>
    <definedName name="BF2_">#REF!</definedName>
    <definedName name="BF3_">#REF!</definedName>
    <definedName name="BFBS">#REF!</definedName>
    <definedName name="BFES">#REF!</definedName>
    <definedName name="BFS">#REF!</definedName>
    <definedName name="Book2">#REF!</definedName>
    <definedName name="BOQ">#REF!</definedName>
    <definedName name="BT">#REF!</definedName>
    <definedName name="btcocnhoi">#REF!</definedName>
    <definedName name="BVCISUMMARY">#REF!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VND">0.03</definedName>
    <definedName name="C_YEN">0.1</definedName>
    <definedName name="cfk">#REF!</definedName>
    <definedName name="chiyoko">#REF!</definedName>
    <definedName name="chung">66</definedName>
    <definedName name="Co">#REF!</definedName>
    <definedName name="COAT">#REF!</definedName>
    <definedName name="COMMON">#REF!</definedName>
    <definedName name="CON_EQP_COS">#REF!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VL_DTCT">#REF!</definedName>
    <definedName name="cot7.5">#REF!</definedName>
    <definedName name="cot8.5">#REF!</definedName>
    <definedName name="COVER">#REF!</definedName>
    <definedName name="cpc">#REF!</definedName>
    <definedName name="CRITINST">#REF!</definedName>
    <definedName name="CRITPURC">#REF!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U_LY">#REF!</definedName>
    <definedName name="cuoc_vc">#REF!</definedName>
    <definedName name="cx">#REF!</definedName>
    <definedName name="dam">78000</definedName>
    <definedName name="data">#REF!</definedName>
    <definedName name="ddd" localSheetId="1">'[1]Sch. 1'!#REF!</definedName>
    <definedName name="ddd" localSheetId="2">'[1]Sch. 1'!#REF!</definedName>
    <definedName name="ddd" localSheetId="3">'[1]Sch. 1'!#REF!</definedName>
    <definedName name="ddd">'[2]Pub Rts 1.5 Standalone'!#REF!</definedName>
    <definedName name="den_bu">#REF!</definedName>
    <definedName name="denbu">#REF!</definedName>
    <definedName name="df">#REF!</definedName>
    <definedName name="DGCTI592">#REF!</definedName>
    <definedName name="dhom">#REF!</definedName>
    <definedName name="DIS">#REF!</definedName>
    <definedName name="DSUMDATA">#REF!</definedName>
    <definedName name="duoi">#REF!</definedName>
    <definedName name="DutoanDongmo">#REF!</definedName>
    <definedName name="dw">#REF!</definedName>
    <definedName name="e">#REF!</definedName>
    <definedName name="EF">#REF!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EXC">#REF!</definedName>
    <definedName name="EXCH">#REF!</definedName>
    <definedName name="_xlnm.Extract">#REF!</definedName>
    <definedName name="FAXNO">#REF!</definedName>
    <definedName name="FC5_total">#REF!</definedName>
    <definedName name="FC6_total">#REF!</definedName>
    <definedName name="ghip">#REF!</definedName>
    <definedName name="gia">#REF!</definedName>
    <definedName name="gia_tien">#REF!</definedName>
    <definedName name="gia_tien_BTN">#REF!</definedName>
    <definedName name="gt">#REF!</definedName>
    <definedName name="HF">#REF!</definedName>
    <definedName name="HHcat">#REF!</definedName>
    <definedName name="HHda">#REF!</definedName>
    <definedName name="HHxm">#REF!</definedName>
    <definedName name="hien">#REF!</definedName>
    <definedName name="hoc">55000</definedName>
    <definedName name="HOME_MANP">#REF!</definedName>
    <definedName name="HOMEOFFICE_COST">#REF!</definedName>
    <definedName name="hßm4">#REF!</definedName>
    <definedName name="HTML_CodePage" hidden="1">950</definedName>
    <definedName name="HTML_Control" localSheetId="1" hidden="1">{"'Sheet1'!$L$16"}</definedName>
    <definedName name="HTML_Control" localSheetId="2"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2" hidden="1">{"'Sheet1'!$L$16"}</definedName>
    <definedName name="huy" localSheetId="3" hidden="1">{"'Sheet1'!$L$16"}</definedName>
    <definedName name="huy" hidden="1">{"'Sheet1'!$L$16"}</definedName>
    <definedName name="I" localSheetId="1">'[1]Sch. 1'!$Q$25</definedName>
    <definedName name="I" localSheetId="2">'[1]Sch. 1'!$Q$25</definedName>
    <definedName name="I" localSheetId="3">'[1]Sch. 1'!$Q$25</definedName>
    <definedName name="I">#REF!</definedName>
    <definedName name="IDLAB_COST">#REF!</definedName>
    <definedName name="in">#REF!</definedName>
    <definedName name="INDMANP">#REF!</definedName>
    <definedName name="kaori">#REF!</definedName>
    <definedName name="kazuyo">#REF!</definedName>
    <definedName name="kcong">#REF!</definedName>
    <definedName name="khac">2</definedName>
    <definedName name="Kiem_tra_trung_ten">#REF!</definedName>
    <definedName name="lan">#REF!</definedName>
    <definedName name="LC5_total">#REF!</definedName>
    <definedName name="LC6_total">#REF!</definedName>
    <definedName name="LG">#REF!</definedName>
    <definedName name="MAJ_CON_EQP">#REF!</definedName>
    <definedName name="masaru">#REF!</definedName>
    <definedName name="may">#REF!</definedName>
    <definedName name="mayumi">#REF!</definedName>
    <definedName name="mbangtai10">#REF!</definedName>
    <definedName name="mbangtai100">#REF!</definedName>
    <definedName name="mbangtai15">#REF!</definedName>
    <definedName name="mbangtai150">#REF!</definedName>
    <definedName name="mbangtai25">#REF!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e">#REF!</definedName>
    <definedName name="mepcocsau1">#REF!</definedName>
    <definedName name="mepcoctr100">#REF!</definedName>
    <definedName name="mepcoctr60">#REF!</definedName>
    <definedName name="MG_A">#REF!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uoncap15">#REF!</definedName>
    <definedName name="mmai2.7">#REF!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orita">#REF!</definedName>
    <definedName name="moritavn">#REF!</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taukeo150">#REF!</definedName>
    <definedName name="mtaukeo360">#REF!</definedName>
    <definedName name="mtaukeo600">#REF!</definedName>
    <definedName name="mtbipvlan150">#REF!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onong2.8">#REF!</definedName>
    <definedName name="mvanthang0.3">#REF!</definedName>
    <definedName name="mvanthang0.5">#REF!</definedName>
    <definedName name="mvanthang2">#REF!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#REF!</definedName>
    <definedName name="nc">#REF!</definedName>
    <definedName name="ncong">#REF!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o">#REF!</definedName>
    <definedName name="odaki">#REF!</definedName>
    <definedName name="OLE_LINK1" localSheetId="6">'Trends file-6-Ops'!#REF!</definedName>
    <definedName name="ONE" localSheetId="1">'[1]Sch. 1'!$Q$26</definedName>
    <definedName name="ONE" localSheetId="2">'[1]Sch. 1'!$Q$26</definedName>
    <definedName name="ONE" localSheetId="3">'[1]Sch. 1'!$Q$26</definedName>
    <definedName name="ONE">#REF!</definedName>
    <definedName name="ophom">#REF!</definedName>
    <definedName name="P7b">#REF!</definedName>
    <definedName name="PA">#REF!</definedName>
    <definedName name="_xlnm.Print_Area" localSheetId="0">Cover!$A$1:$M$25</definedName>
    <definedName name="_xlnm.Print_Area" localSheetId="1">'Trends file-1'!$A$1:$H$100</definedName>
    <definedName name="_xlnm.Print_Area" localSheetId="2">'Trends file-2 '!$A$1:$H$96</definedName>
    <definedName name="_xlnm.Print_Area" localSheetId="3">'Trends file-3'!$A$1:$H$85</definedName>
    <definedName name="_xlnm.Print_Area" localSheetId="4">'Trends file-4'!$A$1:$H$266</definedName>
    <definedName name="_xlnm.Print_Area" localSheetId="5">'Trends file-5-SCH'!$A$1:$H$176</definedName>
    <definedName name="_xlnm.Print_Area" localSheetId="6">'Trends file-6-Ops'!$A$1:$H$175</definedName>
    <definedName name="_xlnm.Print_Area">#REF!</definedName>
    <definedName name="Print_Area_MI">#REF!</definedName>
    <definedName name="_xlnm.Print_Titles">#REF!</definedName>
    <definedName name="PRINT_TITLES_MI">#REF!</definedName>
    <definedName name="PRINTA">#REF!</definedName>
    <definedName name="PRINTB">#REF!</definedName>
    <definedName name="PRINTC">#REF!</definedName>
    <definedName name="PROPOSAL">#REF!</definedName>
    <definedName name="PT_Duong">#REF!</definedName>
    <definedName name="ptdg">#REF!</definedName>
    <definedName name="PTDG_cau">#REF!</definedName>
    <definedName name="ptdg_cong">#REF!</definedName>
    <definedName name="ptdg_duong">#REF!</definedName>
    <definedName name="PWHT">#REF!</definedName>
    <definedName name="qtdm">#REF!</definedName>
    <definedName name="rate" localSheetId="1">'[1]Sch. 1'!$A$40</definedName>
    <definedName name="rate" localSheetId="2">'[1]Sch. 1'!$A$40</definedName>
    <definedName name="rate" localSheetId="3">'[1]Sch. 1'!$A$40</definedName>
    <definedName name="rate">#REF!</definedName>
    <definedName name="rate1" localSheetId="1">'[1]Sch. 1'!$A$41</definedName>
    <definedName name="rate1" localSheetId="2">'[1]Sch. 1'!$A$41</definedName>
    <definedName name="rate1" localSheetId="3">'[1]Sch. 1'!$A$41</definedName>
    <definedName name="rate1">#REF!</definedName>
    <definedName name="RATES">#REF!</definedName>
    <definedName name="RED_RIVER_BRIDGE__THANH_TRI_BRIDGE__CONSTRUCTION_PROJECT">#REF!</definedName>
    <definedName name="REO">#REF!</definedName>
    <definedName name="RT">#REF!</definedName>
    <definedName name="satu">#REF!</definedName>
    <definedName name="Sheet1">#REF!</definedName>
    <definedName name="sho">#REF!</definedName>
    <definedName name="SORT">#REF!</definedName>
    <definedName name="SPEC">#REF!</definedName>
    <definedName name="SPECSUMMARY">#REF!</definedName>
    <definedName name="SSTR">#REF!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axTV">10%</definedName>
    <definedName name="TaxXL">5%</definedName>
    <definedName name="TBA">#REF!</definedName>
    <definedName name="tdia">#REF!</definedName>
    <definedName name="tdt">#REF!</definedName>
    <definedName name="ten">#REF!</definedName>
    <definedName name="thdt">#REF!</definedName>
    <definedName name="thue">6</definedName>
    <definedName name="Tien">#REF!</definedName>
    <definedName name="Tim_lan_xuat_hien">#REF!</definedName>
    <definedName name="tim_xuat_hien">#REF!</definedName>
    <definedName name="tld">#REF!</definedName>
    <definedName name="tly">#REF!</definedName>
    <definedName name="tn">#REF!</definedName>
    <definedName name="Tong">#REF!</definedName>
    <definedName name="tongcong">#REF!</definedName>
    <definedName name="Tra_DM_su_dung">#REF!</definedName>
    <definedName name="Tra_don_gia_KS">#REF!</definedName>
    <definedName name="Tra_DTCT">#REF!</definedName>
    <definedName name="Tra_tim_hang_mucPT_trung">#REF!</definedName>
    <definedName name="TRA_VAT_LIEU">#REF!</definedName>
    <definedName name="TRA_VL">#REF!</definedName>
    <definedName name="TRAVL">#REF!</definedName>
    <definedName name="trt">#REF!</definedName>
    <definedName name="tt">#REF!</definedName>
    <definedName name="tthi">#REF!</definedName>
    <definedName name="TTLB1">#REF!</definedName>
    <definedName name="TTLB2">#REF!</definedName>
    <definedName name="TTLB3">#REF!</definedName>
    <definedName name="ty_le">#REF!</definedName>
    <definedName name="ty_le_BTN">#REF!</definedName>
    <definedName name="Ty_le1">#REF!</definedName>
    <definedName name="usd">#REF!</definedName>
    <definedName name="USD_Rate" localSheetId="1">'[1]Sch. 1'!$AM$2</definedName>
    <definedName name="USD_Rate" localSheetId="2">'[1]Sch. 1'!$AM$2</definedName>
    <definedName name="USD_Rate" localSheetId="3">'[1]Sch. 1'!$AM$2</definedName>
    <definedName name="USD_Rate">[3]KPIs!$AM$2</definedName>
    <definedName name="usrNext1Period" localSheetId="1">'[1]Sch. 1'!$A$12</definedName>
    <definedName name="usrNext1Period" localSheetId="2">'[1]Sch. 1'!$A$12</definedName>
    <definedName name="usrNext1Period" localSheetId="3">'[1]Sch. 1'!$A$12</definedName>
    <definedName name="usrNext1Period">#REF!</definedName>
    <definedName name="VARIINST">#REF!</definedName>
    <definedName name="VARIPURC">#REF!</definedName>
    <definedName name="vat">#REF!</definedName>
    <definedName name="vbt400d">#REF!</definedName>
    <definedName name="vbta">#REF!</definedName>
    <definedName name="vbtB">#REF!</definedName>
    <definedName name="vbtD">#REF!</definedName>
    <definedName name="vbtE">#REF!</definedName>
    <definedName name="vbtF">#REF!</definedName>
    <definedName name="vbtg">#REF!</definedName>
    <definedName name="viet">#REF!</definedName>
    <definedName name="vtu">#REF!</definedName>
    <definedName name="W">#REF!</definedName>
    <definedName name="waterway">#REF!</definedName>
    <definedName name="wrn.Staff._.cost1998." localSheetId="1" hidden="1">{#N/A,#N/A,TRUE,"Staffnos &amp; cost"}</definedName>
    <definedName name="wrn.Staff._.cost1998." localSheetId="2" hidden="1">{#N/A,#N/A,TRUE,"Staffnos &amp; cost"}</definedName>
    <definedName name="wrn.Staff._.cost1998." localSheetId="3" hidden="1">{#N/A,#N/A,TRUE,"Staffnos &amp; cost"}</definedName>
    <definedName name="wrn.Staff._.cost1998." localSheetId="4" hidden="1">{#N/A,#N/A,TRUE,"Staffnos &amp; cost"}</definedName>
    <definedName name="wrn.Staff._.cost1998." localSheetId="5" hidden="1">{#N/A,#N/A,TRUE,"Staffnos &amp; cost"}</definedName>
    <definedName name="wrn.Staff._.cost1998." localSheetId="6" hidden="1">{#N/A,#N/A,TRUE,"Staffnos &amp; cost"}</definedName>
    <definedName name="wrn.Staff._.cost1998." hidden="1">{#N/A,#N/A,TRUE,"Staffnos &amp; cost"}</definedName>
    <definedName name="wrn.Staffcost." localSheetId="1" hidden="1">{#N/A,#N/A,FALSE,"Staffnos &amp; cost"}</definedName>
    <definedName name="wrn.Staffcost." localSheetId="2" hidden="1">{#N/A,#N/A,FALSE,"Staffnos &amp; cost"}</definedName>
    <definedName name="wrn.Staffcost." localSheetId="3" hidden="1">{#N/A,#N/A,FALSE,"Staffnos &amp; cost"}</definedName>
    <definedName name="wrn.Staffcost." localSheetId="4" hidden="1">{#N/A,#N/A,FALSE,"Staffnos &amp; cost"}</definedName>
    <definedName name="wrn.Staffcost." localSheetId="5" hidden="1">{#N/A,#N/A,FALSE,"Staffnos &amp; cost"}</definedName>
    <definedName name="wrn.Staffcost." localSheetId="6" hidden="1">{#N/A,#N/A,FALSE,"Staffnos &amp; cost"}</definedName>
    <definedName name="wrn.Staffcost." hidden="1">{#N/A,#N/A,FALSE,"Staffnos &amp; cost"}</definedName>
    <definedName name="X">#REF!</definedName>
    <definedName name="xd0.6">#REF!</definedName>
    <definedName name="xd1.3">#REF!</definedName>
    <definedName name="xd1.5">#REF!</definedName>
    <definedName name="xh">#REF!</definedName>
    <definedName name="xk0.6">#REF!</definedName>
    <definedName name="xk1.3">#REF!</definedName>
    <definedName name="xk1.5">#REF!</definedName>
    <definedName name="xl">#REF!</definedName>
    <definedName name="xlc">#REF!</definedName>
    <definedName name="xld1.4">#REF!</definedName>
    <definedName name="xlk">#REF!</definedName>
    <definedName name="xlk1.4">#REF!</definedName>
    <definedName name="xn">#REF!</definedName>
    <definedName name="xx">#REF!</definedName>
    <definedName name="ZYX">#REF!</definedName>
    <definedName name="ZZZ">#REF!</definedName>
    <definedName name="もりた">#REF!</definedName>
    <definedName name="勝">#REF!</definedName>
    <definedName name="工事">#REF!</definedName>
    <definedName name="現法">#REF!</definedName>
    <definedName name="直轄">#REF!</definedName>
  </definedNames>
  <calcPr calcId="145621"/>
</workbook>
</file>

<file path=xl/calcChain.xml><?xml version="1.0" encoding="utf-8"?>
<calcChain xmlns="http://schemas.openxmlformats.org/spreadsheetml/2006/main">
  <c r="G6" i="11" l="1"/>
  <c r="C10" i="4" l="1"/>
  <c r="C8" i="11"/>
  <c r="C6" i="3"/>
  <c r="C8" i="10"/>
  <c r="F10" i="4"/>
  <c r="F8" i="11"/>
  <c r="F6" i="3"/>
  <c r="F8" i="10"/>
  <c r="G10" i="4"/>
  <c r="G8" i="11"/>
  <c r="G6" i="3"/>
  <c r="G8" i="10"/>
  <c r="D6" i="3"/>
  <c r="D8" i="10"/>
  <c r="D10" i="4"/>
  <c r="D8" i="11"/>
  <c r="E10" i="4"/>
  <c r="E8" i="11"/>
  <c r="E6" i="3"/>
  <c r="E8" i="10"/>
  <c r="G146" i="3" l="1"/>
  <c r="A5" i="7" l="1"/>
  <c r="F1" i="6"/>
  <c r="G90" i="4" l="1"/>
  <c r="G67" i="3"/>
  <c r="G106" i="3"/>
  <c r="G80" i="3"/>
  <c r="G92" i="3"/>
  <c r="G4" i="3"/>
  <c r="G47" i="3"/>
  <c r="G29" i="3"/>
  <c r="G118" i="3"/>
  <c r="G129" i="4" l="1"/>
  <c r="G8" i="4"/>
  <c r="G20" i="4" s="1"/>
  <c r="G28" i="4" s="1"/>
  <c r="G42" i="4" s="1"/>
  <c r="G54" i="4" s="1"/>
  <c r="G108" i="4"/>
  <c r="G148" i="4" l="1"/>
  <c r="F61" i="7" l="1"/>
  <c r="C61" i="7"/>
  <c r="G61" i="7"/>
  <c r="E61" i="7"/>
  <c r="D61" i="7"/>
  <c r="D56" i="4" l="1"/>
  <c r="D22" i="4"/>
  <c r="D120" i="3"/>
  <c r="D170" i="4"/>
  <c r="D44" i="4"/>
  <c r="D167" i="3"/>
  <c r="D108" i="3"/>
  <c r="D92" i="4"/>
  <c r="D203" i="3"/>
  <c r="D49" i="3"/>
  <c r="D5" i="6"/>
  <c r="D66" i="4"/>
  <c r="D69" i="3"/>
  <c r="D148" i="3"/>
  <c r="D239" i="3"/>
  <c r="D150" i="4"/>
  <c r="D30" i="4"/>
  <c r="D94" i="3"/>
  <c r="D131" i="4"/>
  <c r="D110" i="4"/>
  <c r="D82" i="3"/>
  <c r="D31" i="3"/>
  <c r="C44" i="4"/>
  <c r="C203" i="3"/>
  <c r="C92" i="4"/>
  <c r="C110" i="4"/>
  <c r="C148" i="3"/>
  <c r="C131" i="4"/>
  <c r="C49" i="3"/>
  <c r="C5" i="6"/>
  <c r="C108" i="3"/>
  <c r="C22" i="4"/>
  <c r="C56" i="4"/>
  <c r="C239" i="3"/>
  <c r="C167" i="3"/>
  <c r="C82" i="3"/>
  <c r="C94" i="3"/>
  <c r="C120" i="3"/>
  <c r="C69" i="3"/>
  <c r="C66" i="4"/>
  <c r="C30" i="4"/>
  <c r="C150" i="4"/>
  <c r="C170" i="4"/>
  <c r="C31" i="3"/>
  <c r="F148" i="3"/>
  <c r="F203" i="3"/>
  <c r="F30" i="4"/>
  <c r="F66" i="4"/>
  <c r="F131" i="4"/>
  <c r="F150" i="4"/>
  <c r="F22" i="4"/>
  <c r="F108" i="3"/>
  <c r="F56" i="4"/>
  <c r="F31" i="3"/>
  <c r="F69" i="3"/>
  <c r="F120" i="3"/>
  <c r="F239" i="3"/>
  <c r="F167" i="3"/>
  <c r="F49" i="3"/>
  <c r="F170" i="4"/>
  <c r="F5" i="6"/>
  <c r="F92" i="4"/>
  <c r="F94" i="3"/>
  <c r="F44" i="4"/>
  <c r="F82" i="3"/>
  <c r="F110" i="4"/>
  <c r="G148" i="3"/>
  <c r="G66" i="4"/>
  <c r="G110" i="4"/>
  <c r="G94" i="3"/>
  <c r="G30" i="4"/>
  <c r="G44" i="4"/>
  <c r="G203" i="3"/>
  <c r="G49" i="3"/>
  <c r="G108" i="3"/>
  <c r="G150" i="4"/>
  <c r="G92" i="4"/>
  <c r="G239" i="3"/>
  <c r="G170" i="4"/>
  <c r="G69" i="3"/>
  <c r="G131" i="4"/>
  <c r="G31" i="3"/>
  <c r="G5" i="6"/>
  <c r="G22" i="4"/>
  <c r="G82" i="3"/>
  <c r="G56" i="4"/>
  <c r="G167" i="3"/>
  <c r="G120" i="3"/>
  <c r="E203" i="3"/>
  <c r="E110" i="4"/>
  <c r="E44" i="4"/>
  <c r="E69" i="3"/>
  <c r="E131" i="4"/>
  <c r="E150" i="4"/>
  <c r="E30" i="4"/>
  <c r="E49" i="3"/>
  <c r="E56" i="4"/>
  <c r="E239" i="3"/>
  <c r="E167" i="3"/>
  <c r="E170" i="4"/>
  <c r="E31" i="3"/>
  <c r="E5" i="6"/>
  <c r="E94" i="3"/>
  <c r="E92" i="4"/>
  <c r="E66" i="4"/>
  <c r="E120" i="3"/>
  <c r="E108" i="3"/>
  <c r="E148" i="3"/>
  <c r="E22" i="4"/>
  <c r="E82" i="3"/>
  <c r="E82" i="6" l="1"/>
  <c r="E101" i="6" s="1"/>
  <c r="E109" i="6" s="1"/>
  <c r="E115" i="6" s="1"/>
  <c r="E124" i="6" s="1"/>
  <c r="D101" i="6"/>
  <c r="D109" i="6" s="1"/>
  <c r="D115" i="6" s="1"/>
  <c r="D124" i="6" s="1"/>
  <c r="D82" i="6"/>
  <c r="G82" i="6"/>
  <c r="G101" i="6" s="1"/>
  <c r="G109" i="6" s="1"/>
  <c r="G115" i="6" s="1"/>
  <c r="G124" i="6" s="1"/>
  <c r="C101" i="6"/>
  <c r="C109" i="6" s="1"/>
  <c r="C115" i="6" s="1"/>
  <c r="C124" i="6" s="1"/>
  <c r="C82" i="6"/>
  <c r="F82" i="6"/>
  <c r="F101" i="6" s="1"/>
  <c r="F109" i="6" s="1"/>
  <c r="F115" i="6" s="1"/>
  <c r="F124" i="6" s="1"/>
</calcChain>
</file>

<file path=xl/sharedStrings.xml><?xml version="1.0" encoding="utf-8"?>
<sst xmlns="http://schemas.openxmlformats.org/spreadsheetml/2006/main" count="687" uniqueCount="352">
  <si>
    <t>Particulars</t>
  </si>
  <si>
    <t>Quarter Ended</t>
  </si>
  <si>
    <t>Operating Expenses</t>
  </si>
  <si>
    <t>As at</t>
  </si>
  <si>
    <t>Total revenues</t>
  </si>
  <si>
    <t>Access charges</t>
  </si>
  <si>
    <t>Licence fees, revenue share &amp; spectrum charges</t>
  </si>
  <si>
    <t>Network operations costs</t>
  </si>
  <si>
    <t>Employee costs</t>
  </si>
  <si>
    <t>Finance cost (net)</t>
  </si>
  <si>
    <t>Current tax expense</t>
  </si>
  <si>
    <t>Deferred tax expense / (income)</t>
  </si>
  <si>
    <t>Schedule</t>
  </si>
  <si>
    <t>INDEX</t>
  </si>
  <si>
    <t>Income Tax</t>
  </si>
  <si>
    <t>EBIT</t>
  </si>
  <si>
    <t>Financial Indicators</t>
  </si>
  <si>
    <t>Operational Indicators</t>
  </si>
  <si>
    <t>Operational Performance</t>
  </si>
  <si>
    <t>Parameters</t>
  </si>
  <si>
    <t>Unit</t>
  </si>
  <si>
    <t>000's</t>
  </si>
  <si>
    <t>No.</t>
  </si>
  <si>
    <t>%</t>
  </si>
  <si>
    <t>Average Revenue Per User (ARPU)</t>
  </si>
  <si>
    <t>Rs.</t>
  </si>
  <si>
    <t>Mobile Services</t>
  </si>
  <si>
    <t>Census Towns</t>
  </si>
  <si>
    <t>Population Coverage</t>
  </si>
  <si>
    <t>Optic Fibre Network</t>
  </si>
  <si>
    <t>CONSOLIDATED FINANCIAL STATEMENTS FOR PAST FIVE QUARTERS - BHARTI AIRTEL LIMITED</t>
  </si>
  <si>
    <t>Income tax expense</t>
  </si>
  <si>
    <t>Consolidated Summarised Statement of Operations (net of inter segment eliminations)</t>
  </si>
  <si>
    <t>Key Indicators</t>
  </si>
  <si>
    <t>Times</t>
  </si>
  <si>
    <t>Indus Towers</t>
  </si>
  <si>
    <t>Rs</t>
  </si>
  <si>
    <t>CONSOLIDATED FINANCIAL STATEMENTS - BHARTI AIRTEL LIMITED</t>
  </si>
  <si>
    <t>Assets</t>
  </si>
  <si>
    <t>Equity and liabilities</t>
  </si>
  <si>
    <t xml:space="preserve">Equity  </t>
  </si>
  <si>
    <t>Total equity and liabilities</t>
  </si>
  <si>
    <t>Selling, general and adminstration expense</t>
  </si>
  <si>
    <t>Net Additions</t>
  </si>
  <si>
    <t>Monthly Churn</t>
  </si>
  <si>
    <t>Nos</t>
  </si>
  <si>
    <t>Non-Census Towns &amp; Villages</t>
  </si>
  <si>
    <t>Cash flows from operating activities</t>
  </si>
  <si>
    <t xml:space="preserve">Adjustments for - </t>
  </si>
  <si>
    <t xml:space="preserve">     Finance income</t>
  </si>
  <si>
    <t xml:space="preserve">     Other non-cash items</t>
  </si>
  <si>
    <t>Cash flows from investing activities</t>
  </si>
  <si>
    <t>Cash flows from financing activities</t>
  </si>
  <si>
    <t>R kms</t>
  </si>
  <si>
    <t>Total Customers Base</t>
  </si>
  <si>
    <t>Long term debt, net of current portion</t>
  </si>
  <si>
    <t>Short-term borrowings and current portion of long-term debt</t>
  </si>
  <si>
    <t>Less:</t>
  </si>
  <si>
    <t>Schedules to Financial Statements</t>
  </si>
  <si>
    <t>Bharti Infratel Consolidated</t>
  </si>
  <si>
    <t>Bharti Infratel Standalone</t>
  </si>
  <si>
    <t>Capex</t>
  </si>
  <si>
    <t>Operating Free Cash Flow</t>
  </si>
  <si>
    <t>Cost of good sold</t>
  </si>
  <si>
    <t>6.1 Operational Performance - INDIA</t>
  </si>
  <si>
    <t>EBITDA</t>
  </si>
  <si>
    <t>Restricted Cash</t>
  </si>
  <si>
    <t xml:space="preserve">EBITDA / Total revenues </t>
  </si>
  <si>
    <t>Profit before tax</t>
  </si>
  <si>
    <t xml:space="preserve">     Interest received</t>
  </si>
  <si>
    <t xml:space="preserve">     Income tax paid</t>
  </si>
  <si>
    <t>Cumulative Investments</t>
  </si>
  <si>
    <t>Finance costs</t>
  </si>
  <si>
    <t>B2C Services</t>
  </si>
  <si>
    <t>B2B Services</t>
  </si>
  <si>
    <t>5.1.1</t>
  </si>
  <si>
    <t>5.1.2</t>
  </si>
  <si>
    <t>Digital TV Services</t>
  </si>
  <si>
    <t>Digital TV Customers</t>
  </si>
  <si>
    <t>Net additions</t>
  </si>
  <si>
    <t xml:space="preserve">Average Revenue Per User (ARPU) </t>
  </si>
  <si>
    <t>Districts Covered</t>
  </si>
  <si>
    <r>
      <t xml:space="preserve">Digital TV Services - </t>
    </r>
    <r>
      <rPr>
        <sz val="8"/>
        <rFont val="Arial"/>
        <family val="2"/>
      </rPr>
      <t>Comprises of operations of Digital TV Services.</t>
    </r>
  </si>
  <si>
    <t>Coverage</t>
  </si>
  <si>
    <t>Customer Base</t>
  </si>
  <si>
    <t>Voice</t>
  </si>
  <si>
    <t>Data</t>
  </si>
  <si>
    <t>Data Customer Base</t>
  </si>
  <si>
    <t>As % of customer base</t>
  </si>
  <si>
    <t>Total MBs on the network</t>
  </si>
  <si>
    <t>Mn</t>
  </si>
  <si>
    <t>min</t>
  </si>
  <si>
    <t>Mn MBs</t>
  </si>
  <si>
    <t>MBs</t>
  </si>
  <si>
    <t>Minutes on the network</t>
  </si>
  <si>
    <t>Data Usage per customer</t>
  </si>
  <si>
    <t>Revenue per site per month</t>
  </si>
  <si>
    <t>Voice Usage per customer</t>
  </si>
  <si>
    <t>Depreciation</t>
  </si>
  <si>
    <t>Amortization</t>
  </si>
  <si>
    <t>Interest on borrowings &amp; Finance charges</t>
  </si>
  <si>
    <t>Derivatives and exchange fluctuation</t>
  </si>
  <si>
    <t>Investment Income</t>
  </si>
  <si>
    <t>5.1.3</t>
  </si>
  <si>
    <t>Sharing Revenue per sharing operator per month</t>
  </si>
  <si>
    <t>Average Sharing Factor</t>
  </si>
  <si>
    <t>Pre-Paid (as % of total Customer Base)</t>
  </si>
  <si>
    <t>As % of Customer Base</t>
  </si>
  <si>
    <t>India</t>
  </si>
  <si>
    <t>5.3.1</t>
  </si>
  <si>
    <t>5.3.2</t>
  </si>
  <si>
    <t>In INR</t>
  </si>
  <si>
    <t>In USD</t>
  </si>
  <si>
    <t>4.1.1</t>
  </si>
  <si>
    <r>
      <t xml:space="preserve">Mobile Services India - </t>
    </r>
    <r>
      <rPr>
        <sz val="8"/>
        <rFont val="Arial"/>
        <family val="2"/>
      </rPr>
      <t>Comprises of consolidated operations of Mobile Services India</t>
    </r>
  </si>
  <si>
    <t>Africa</t>
  </si>
  <si>
    <t>Total Towers</t>
  </si>
  <si>
    <t>Total Co-locations</t>
  </si>
  <si>
    <t xml:space="preserve">     Dividend received</t>
  </si>
  <si>
    <t>Share of results of Joint Ventures / Associates</t>
  </si>
  <si>
    <t>Profit before Tax</t>
  </si>
  <si>
    <t>Net income</t>
  </si>
  <si>
    <t>Net revenue</t>
  </si>
  <si>
    <t>US</t>
  </si>
  <si>
    <t>Rs Mn</t>
  </si>
  <si>
    <t>Deferred payment liability</t>
  </si>
  <si>
    <t>4.1.1.1</t>
  </si>
  <si>
    <t>4.1.1.2</t>
  </si>
  <si>
    <t>4.1.1.3</t>
  </si>
  <si>
    <t>4.1.1.4</t>
  </si>
  <si>
    <t>4.1.1.5</t>
  </si>
  <si>
    <t>4.1.1.6</t>
  </si>
  <si>
    <t>5.3.3</t>
  </si>
  <si>
    <t>Schedule of Consolidated Net Debt</t>
  </si>
  <si>
    <t>Schedule of Consolidated Finance Cost</t>
  </si>
  <si>
    <t>Other expenses</t>
  </si>
  <si>
    <t xml:space="preserve">     Sale of tower assets</t>
  </si>
  <si>
    <t>Profit for the period</t>
  </si>
  <si>
    <t xml:space="preserve">     Employee share-based payment expenses</t>
  </si>
  <si>
    <t xml:space="preserve">     Net movement in current investments</t>
  </si>
  <si>
    <t xml:space="preserve">     Dividend paid (including tax)</t>
  </si>
  <si>
    <t xml:space="preserve">     Sale of interest in a subsidiary</t>
  </si>
  <si>
    <t xml:space="preserve">     Depreciation and amortisation</t>
  </si>
  <si>
    <t>Depreciation and Amortisation</t>
  </si>
  <si>
    <t>Tower Infrastructure services</t>
  </si>
  <si>
    <t>Network towers</t>
  </si>
  <si>
    <t xml:space="preserve">          Of which Mobile Broadband towers</t>
  </si>
  <si>
    <t>Total Mobile Broadband Base stations</t>
  </si>
  <si>
    <r>
      <rPr>
        <b/>
        <sz val="8"/>
        <rFont val="Arial"/>
        <family val="2"/>
      </rPr>
      <t xml:space="preserve">Airtel Business - </t>
    </r>
    <r>
      <rPr>
        <sz val="8"/>
        <rFont val="Arial"/>
        <family val="2"/>
      </rPr>
      <t>Submarine Cable System</t>
    </r>
  </si>
  <si>
    <t>[AS PER INDIAN ACCOUNTING STANDARDS (Ind-AS)]</t>
  </si>
  <si>
    <t>Consolidated Statements of Operations as per Indian Accounting Standards (Ind-AS)</t>
  </si>
  <si>
    <t>Consolidated Balance Sheet as per Indian Accounting Standards (Ind-AS)</t>
  </si>
  <si>
    <t>Consolidated Statement of Cash Flows as per Indian Accounting Standards (Ind-AS)</t>
  </si>
  <si>
    <t>Consolidated Summarised Statement of Operations as per Ind-AS (net of inter segment eliminations)</t>
  </si>
  <si>
    <t>Region and Segment wise summarised statement of operations as per Ind-AS:</t>
  </si>
  <si>
    <r>
      <t>India South Asia</t>
    </r>
    <r>
      <rPr>
        <sz val="8"/>
        <rFont val="Arial"/>
        <family val="2"/>
      </rPr>
      <t>- Summarised Statement of Operations as per Ind-AS (net of inter segment eliminations)</t>
    </r>
  </si>
  <si>
    <r>
      <t>India</t>
    </r>
    <r>
      <rPr>
        <sz val="8"/>
        <rFont val="Arial"/>
        <family val="2"/>
      </rPr>
      <t xml:space="preserve"> - Summarised Statement of Operations as per Ind-AS (net of inter segment eliminations)</t>
    </r>
  </si>
  <si>
    <t>Homes Customers</t>
  </si>
  <si>
    <t>Airtel Business</t>
  </si>
  <si>
    <t>Income</t>
  </si>
  <si>
    <t>Finance Income</t>
  </si>
  <si>
    <t>Expenses</t>
  </si>
  <si>
    <t>Access Charges</t>
  </si>
  <si>
    <t>Network operating expenses</t>
  </si>
  <si>
    <t>Profit from operating activities before depreciation, amortization and exceptional items</t>
  </si>
  <si>
    <t>Other Expenses</t>
  </si>
  <si>
    <t>Profit before exceptional items and tax</t>
  </si>
  <si>
    <t>Exceptional items</t>
  </si>
  <si>
    <t>Current tax</t>
  </si>
  <si>
    <t>Non-current assets</t>
  </si>
  <si>
    <t>Investment in joint ventures and associates</t>
  </si>
  <si>
    <t>Financial Assets</t>
  </si>
  <si>
    <t>- Investments</t>
  </si>
  <si>
    <t>- Trade receivables</t>
  </si>
  <si>
    <t>- Others</t>
  </si>
  <si>
    <t>Other non-current assets</t>
  </si>
  <si>
    <t>Current assets</t>
  </si>
  <si>
    <t xml:space="preserve"> - Receivable from sale of tower assets</t>
  </si>
  <si>
    <t xml:space="preserve"> - Others</t>
  </si>
  <si>
    <t>Other current assets</t>
  </si>
  <si>
    <t>Current tax assets</t>
  </si>
  <si>
    <t>Non-current liabilities</t>
  </si>
  <si>
    <t>Financial Liabilities</t>
  </si>
  <si>
    <t>Deferred tax liabilities (net)</t>
  </si>
  <si>
    <t>Other non-current liabilities</t>
  </si>
  <si>
    <t>Current liabilities</t>
  </si>
  <si>
    <t>Other current liabilities</t>
  </si>
  <si>
    <t>Total liabilities</t>
  </si>
  <si>
    <r>
      <t xml:space="preserve">Homes Services - </t>
    </r>
    <r>
      <rPr>
        <sz val="8"/>
        <rFont val="Arial"/>
        <family val="2"/>
      </rPr>
      <t>Comprises of operations of Homes Services.</t>
    </r>
  </si>
  <si>
    <t>Homes Services</t>
  </si>
  <si>
    <r>
      <rPr>
        <b/>
        <sz val="8"/>
        <rFont val="Arial"/>
        <family val="2"/>
      </rPr>
      <t xml:space="preserve">Homes Services - </t>
    </r>
    <r>
      <rPr>
        <sz val="8"/>
        <rFont val="Arial"/>
        <family val="2"/>
      </rPr>
      <t>Cities covered</t>
    </r>
  </si>
  <si>
    <t>Interest on Finance Lease Obligation</t>
  </si>
  <si>
    <t>Employee benefits</t>
  </si>
  <si>
    <t>Depreciation and amortisation</t>
  </si>
  <si>
    <t>Consolidated Statement of Comprehensive Income</t>
  </si>
  <si>
    <t xml:space="preserve">       Gains / (Losses) on cash flow hedge</t>
  </si>
  <si>
    <t xml:space="preserve">       Re-measurement gains / (losses) on defined benefit plans</t>
  </si>
  <si>
    <t>Amount in Rs Mn, except ratios</t>
  </si>
  <si>
    <t>Consolidated Statement of Operations as per Indian Accounting Standards (Ind-AS)</t>
  </si>
  <si>
    <t>Amount in US$ Mn, except ratios</t>
  </si>
  <si>
    <t>Amount in US$ Mn</t>
  </si>
  <si>
    <t xml:space="preserve">     Interest and other finance charges paid</t>
  </si>
  <si>
    <t>Cash and Cash Equivalents</t>
  </si>
  <si>
    <t>Sales and marketing expenses</t>
  </si>
  <si>
    <t>Share of results of joint ventures and associates</t>
  </si>
  <si>
    <t xml:space="preserve"> Items to be reclassified subsequently to profit or loss :</t>
  </si>
  <si>
    <t>Items not to be reclassified to profit or loss :</t>
  </si>
  <si>
    <t>Profit for the period Attributable to:</t>
  </si>
  <si>
    <t xml:space="preserve">       Owners of the Parent</t>
  </si>
  <si>
    <t xml:space="preserve">       Non-controlling interests</t>
  </si>
  <si>
    <t>Basic</t>
  </si>
  <si>
    <t>Diluted</t>
  </si>
  <si>
    <t>Liabilities-held-for-sale</t>
  </si>
  <si>
    <t>Operating cash flow before changes in working capital</t>
  </si>
  <si>
    <t xml:space="preserve">Changes in working capital - </t>
  </si>
  <si>
    <t xml:space="preserve">     Trade receivables</t>
  </si>
  <si>
    <t xml:space="preserve">     Trade payables</t>
  </si>
  <si>
    <t>Net cash generated from operations before tax and dividend</t>
  </si>
  <si>
    <t xml:space="preserve">Net cash generated from operating activities (a) </t>
  </si>
  <si>
    <t xml:space="preserve">     Proceeds from issuance of equity shares to non-controlling interests</t>
  </si>
  <si>
    <t xml:space="preserve">Net cash (used in) / generated from financing activities (c) </t>
  </si>
  <si>
    <t>Effect of exchange rate on cash and cash equivalents</t>
  </si>
  <si>
    <t>Cash and cash equivalents as at beginning of the period</t>
  </si>
  <si>
    <t xml:space="preserve">Cash and cash equivalents as at end of the period </t>
  </si>
  <si>
    <t>Other comprehensive income ('OCI'):</t>
  </si>
  <si>
    <t>Total Assets</t>
  </si>
  <si>
    <t>Equity attributable to owners of the Parent</t>
  </si>
  <si>
    <t xml:space="preserve"> - Borrowings</t>
  </si>
  <si>
    <t xml:space="preserve"> - Trade Payables</t>
  </si>
  <si>
    <t>Consolidated Statement of Cash Flows</t>
  </si>
  <si>
    <t xml:space="preserve">     Finance costs</t>
  </si>
  <si>
    <t>Net cash (used in) / generated from investing activities (b)</t>
  </si>
  <si>
    <t xml:space="preserve">Current tax liabilities (net) </t>
  </si>
  <si>
    <t>In USD:</t>
  </si>
  <si>
    <t>In USD: Constant Currency</t>
  </si>
  <si>
    <t>Other income</t>
  </si>
  <si>
    <t>License fee / spectrum charges (revenue share)</t>
  </si>
  <si>
    <t>Consolidated Summarized Statement of Income Net of Inter Segment Eliminations</t>
  </si>
  <si>
    <t>Note: Above table reflects the USD reported numbers.</t>
  </si>
  <si>
    <t>Finance Lease Obligation</t>
  </si>
  <si>
    <t>Net Debt including Finance Lease Obligations</t>
  </si>
  <si>
    <t>Tax expense</t>
  </si>
  <si>
    <t>Deferred tax</t>
  </si>
  <si>
    <t xml:space="preserve">       Gains / (losses) on net investments hedge</t>
  </si>
  <si>
    <t>Non-controlling interests ('NCI')</t>
  </si>
  <si>
    <t xml:space="preserve">       Net gains / (losses) due to foreign currency translation differences</t>
  </si>
  <si>
    <t xml:space="preserve">       Gains / (losses) on fair value through OCI investments</t>
  </si>
  <si>
    <t xml:space="preserve">     Purchase of shares from NCI</t>
  </si>
  <si>
    <t>5.2.1</t>
  </si>
  <si>
    <t>5.2.2</t>
  </si>
  <si>
    <t>South Asia</t>
  </si>
  <si>
    <r>
      <t xml:space="preserve">South Asia - </t>
    </r>
    <r>
      <rPr>
        <sz val="8"/>
        <rFont val="Arial"/>
        <family val="2"/>
      </rPr>
      <t>Comprises of Sri Lanka</t>
    </r>
  </si>
  <si>
    <t xml:space="preserve">Revenue </t>
  </si>
  <si>
    <t>Total</t>
  </si>
  <si>
    <t>Non-operating income / expenses, (net)</t>
  </si>
  <si>
    <t xml:space="preserve">       Tax credit / (charge) </t>
  </si>
  <si>
    <t xml:space="preserve">       Share of joint ventures and associates</t>
  </si>
  <si>
    <t>Other comprehensive income / (loss) for the period</t>
  </si>
  <si>
    <t>Total comprehensive income / (loss) for the period</t>
  </si>
  <si>
    <t xml:space="preserve"> Other comprehensive income / (loss) for the period attributable to :</t>
  </si>
  <si>
    <t>Total comprehensive income / (loss) for the period attributable to :</t>
  </si>
  <si>
    <t xml:space="preserve">Earnings per share (Face value : Rs. 5/- each) (In Rupees) </t>
  </si>
  <si>
    <t xml:space="preserve">     Net (repayment of) / proceeds from short-term borrowings</t>
  </si>
  <si>
    <t>Net increase / (decrease) in cash and cash equivalents during the period (a+b+c)</t>
  </si>
  <si>
    <t>Profit after tax (before exceptional items)</t>
  </si>
  <si>
    <t>Non Controlling Interest</t>
  </si>
  <si>
    <t>Net income (before exceptional items)</t>
  </si>
  <si>
    <t>Exceptional Items (net of tax)</t>
  </si>
  <si>
    <t>Profit after tax (after exceptional items)</t>
  </si>
  <si>
    <t>Profit after Tax (before exceptional items)</t>
  </si>
  <si>
    <t>Revenues</t>
  </si>
  <si>
    <t>Finance income</t>
  </si>
  <si>
    <r>
      <t xml:space="preserve">Mobile Services </t>
    </r>
    <r>
      <rPr>
        <vertAlign val="superscript"/>
        <sz val="8"/>
        <rFont val="Arial"/>
        <family val="2"/>
      </rPr>
      <t>#</t>
    </r>
  </si>
  <si>
    <t>Net Debt excluding Finance Lease Obligations</t>
  </si>
  <si>
    <r>
      <t xml:space="preserve">Africa - </t>
    </r>
    <r>
      <rPr>
        <sz val="8"/>
        <rFont val="Arial"/>
        <family val="2"/>
      </rPr>
      <t>Comprises of 14 country operations in Africa.</t>
    </r>
  </si>
  <si>
    <t>Depreciation and Amortisation (In Constant Currency) - (14 Countries)</t>
  </si>
  <si>
    <t>Income Tax - (14 Countries)</t>
  </si>
  <si>
    <t>Note: Above nos have been re-instated to 1st Mar'18 closing constant currency except Capex, OFCF &amp; Cumulative Investments. Accordingly previous quarter nos. have been re-instated for like to like comparisons.</t>
  </si>
  <si>
    <t>Consolidated Summarized Balance Sheet (As per Ind AS)</t>
  </si>
  <si>
    <t>Income &amp; Deferred tax assets (net)</t>
  </si>
  <si>
    <t xml:space="preserve">     Other assets and liabilities</t>
  </si>
  <si>
    <t xml:space="preserve">     Net (Purchase) / Sale of non-current investments</t>
  </si>
  <si>
    <t xml:space="preserve">     Cash acquired on business combination</t>
  </si>
  <si>
    <t xml:space="preserve">     Investment in joint venture / associate</t>
  </si>
  <si>
    <t xml:space="preserve">     Net Proceeds / (Repayments) from borrowings</t>
  </si>
  <si>
    <t xml:space="preserve">     Purchase of treasury shares and proceeds from exercise of share options</t>
  </si>
  <si>
    <t>Intangible assets</t>
  </si>
  <si>
    <t>Property, plant and equipment (Incl CWIP)</t>
  </si>
  <si>
    <t>- Cash and bank balance</t>
  </si>
  <si>
    <t>- Borrowings</t>
  </si>
  <si>
    <t xml:space="preserve">     Net (Purchase) / proceeds from sale of PPE</t>
  </si>
  <si>
    <t xml:space="preserve">     Consideration / advance for acquisitions, net of cash acquired</t>
  </si>
  <si>
    <t>- Bank deposits</t>
  </si>
  <si>
    <t xml:space="preserve">In INR: </t>
  </si>
  <si>
    <t xml:space="preserve">Operating Expenses (In Constant Currency) </t>
  </si>
  <si>
    <t>6.2 Operational Performance - AFRICA</t>
  </si>
  <si>
    <t>Of which 4G data customers</t>
  </si>
  <si>
    <t>Voice Revenue</t>
  </si>
  <si>
    <t xml:space="preserve">Voice Average Revenue Per User (ARPU) </t>
  </si>
  <si>
    <t>$ Mn</t>
  </si>
  <si>
    <t>US$</t>
  </si>
  <si>
    <t>Data Revenue</t>
  </si>
  <si>
    <t xml:space="preserve">Data Average Revenue Per User (ARPU) </t>
  </si>
  <si>
    <t>Airtel Money</t>
  </si>
  <si>
    <t>Transaction Value</t>
  </si>
  <si>
    <t>Transaction Value per Subs</t>
  </si>
  <si>
    <t>Airtel Money Revenue</t>
  </si>
  <si>
    <t>Active Customers</t>
  </si>
  <si>
    <t>Airtel Money ARPU</t>
  </si>
  <si>
    <t xml:space="preserve">Network &amp; coverage </t>
  </si>
  <si>
    <t>Owned towers</t>
  </si>
  <si>
    <t>Leased towers</t>
  </si>
  <si>
    <t>Revenue Per site Per Month</t>
  </si>
  <si>
    <t>US$ Mn</t>
  </si>
  <si>
    <t>Total Employees</t>
  </si>
  <si>
    <t>Number of Customers per employee</t>
  </si>
  <si>
    <t>Personnel Cost per employee per month</t>
  </si>
  <si>
    <t xml:space="preserve">Gross Revenue per employee per month </t>
  </si>
  <si>
    <t>Human Resource Analysis</t>
  </si>
  <si>
    <t xml:space="preserve">     Purchase of intangible assets, spectrum- DPL</t>
  </si>
  <si>
    <t>Right-of-use assets</t>
  </si>
  <si>
    <t>Lease liabilities</t>
  </si>
  <si>
    <t xml:space="preserve">     Net proceeds from  issue of shares</t>
  </si>
  <si>
    <t>Customer Base excluding M2M*</t>
  </si>
  <si>
    <t>* M2M base has been reclassified to Airtel Business wef April 2019. Impact of the same on Q1'20 ARPU is Rs 2.</t>
  </si>
  <si>
    <t># Excludes revenues from Network Groups building / providing fiber connectivity and Group eliminations.</t>
  </si>
  <si>
    <t>* With the adoption of Ind AS 116, effective April 1, 2019, the results and ratio for the quarter ended June 30, 2019 are not comparable with previous periods.</t>
  </si>
  <si>
    <t>* With the adoption of Ind AS 116, effective April 1, 2019, the results for the quarter ended June 30, 2019 are not comparable with previous periods.</t>
  </si>
  <si>
    <t>* With the adoption of Ind AS 116, effective April 1, 2019, the results and ratio for the quarter ended June 30, 2019 are not comparable with previous periods.  For details refer section 5.1 in quarterly report.</t>
  </si>
  <si>
    <t xml:space="preserve">Note : Total opex for the period ended June 30, 2019 excludes lease rentals of Rs  12,198 Mn on adoption of IndAS 116 effective April 1, 2019.
Note : There have been reporting changes in DTH (details in section 5.1.2 in Quarterly report ); the impact of which on selling, general and administration expense is Rs 4,089 Mn.
</t>
  </si>
  <si>
    <t xml:space="preserve">Note : Depreciation and Amortisation for the period ended June 30, 2019 includes Depreciation of ‘Right of Use’ Assets of Rs 7,582 Mn on adoption of IndAS 116 effective April 1, 2019. </t>
  </si>
  <si>
    <t>Note : Network cost for the period ended June 30, 2019 excludes lease rentals of Rs 87 Mn on adoption of IndAS 116 effective April 1, 2019</t>
  </si>
  <si>
    <t xml:space="preserve">Depreciation and Amortisation for the period of June 30, 2019 includes Depreciation of ‘Right of Use’ Assets of Rs  70 Mn on adoption of IndAS 116 effective April 1, 2019. </t>
  </si>
  <si>
    <t xml:space="preserve">* With the adoption of IndAS 116, effective April 1, 2019, the results for the quarter ended June 30, 2019 are not comparable with previous periods. </t>
  </si>
  <si>
    <t>Net Debt excluding Lease Obligations</t>
  </si>
  <si>
    <t>Net Debt including Lease Obligations</t>
  </si>
  <si>
    <t>Lease Obligation</t>
  </si>
  <si>
    <t>Note: Above nos have been re-instated to 1st Mar'19 closing constant currency except Capex, OFCF &amp; Cumulative Investments. Accordingly previous quarter nos. have been re-instated for like to like comparisons.</t>
  </si>
  <si>
    <t>Investments &amp; Receivables</t>
  </si>
  <si>
    <t>* With the adoption of Ind AS 116, effective April 1, 2019, the results and ratio for the quarter ended June 30, 2019 are not comparable with previous periods.  For details refer section 5.1 in quarterly report.
Note : There have been reporting changes in DTH (details in section 5.1.2 in Quarterly report); on comparable basis revenue is Rs 11,478 Mn.</t>
  </si>
  <si>
    <t>* With the adoption of Ind AS 116, effective April 1, 2019, the results and ratio for the quarter ended June 30, 2019 are not comparable with previous periods.  For details refer section 5.1 in quarterly report.
Note : There have been reporting changes in DTH (details in section 5.1.2 in quarterly report); on comparable basis revenue is Rs 158,537 Mn</t>
  </si>
  <si>
    <t>* With the adoption of Ind AS 116, effective April 1, 2019, the results and ratio for the quarter ended June 30, 2019 are not comparable with previous periods.  For details refer section 5.1 in quarterly report.
Note 13: There have been reporting changes in DTH (details in section 5.1.2 in quarterly report); on comparable basis revenue is Rs 157,535 Mn.</t>
  </si>
  <si>
    <t xml:space="preserve">*Finance cost for the period ended June 30, 2019 includes interest charge on lease liabilities of Rs  4,974 Mn on adoption of IndAS 116 effective April 1, 2019. </t>
  </si>
  <si>
    <t xml:space="preserve">     Repayment of lease liabilities </t>
  </si>
  <si>
    <t xml:space="preserve">     Payment towards derivatives</t>
  </si>
  <si>
    <t xml:space="preserve">     Share issue expenses of subsidiary</t>
  </si>
  <si>
    <t>* With the adoption of Ind AS 116, effective April 1, 2019, the results and ratio for the quarter ended June 30, 2019 are not comparable with previous periods.  For details refer section 5.1 in quarterly report.
Note: There have been reporting changes in DTH (details in section 5.1.2 in quarterly report); on comparable basis revenue is Rs 211,468 Mn for Q1</t>
  </si>
  <si>
    <r>
      <t xml:space="preserve">Average Revenue Per User (ARPU) </t>
    </r>
    <r>
      <rPr>
        <vertAlign val="superscript"/>
        <sz val="8"/>
        <rFont val="Arial"/>
        <family val="2"/>
      </rPr>
      <t>$</t>
    </r>
  </si>
  <si>
    <t>$ There have been reporting changes in DTH (details in section 5.1.2 in quarterly report); on comparable basis ARPU is Rs 243.</t>
  </si>
  <si>
    <t>Amount in Rs Mn</t>
  </si>
  <si>
    <t xml:space="preserve">Note : Depreciation and Amortisation for the period of June 30, 2019 includes Depreciation of ‘Right of Use Assets’ of $  25 Mn on adoption of IndAS 116 effective April 1, 2019. </t>
  </si>
  <si>
    <t>Note : Network cost for the period ended June 30, 2019 excludes lease rentals of $ 38 Mn on adoption of IndAS 116 effective April 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</si>
</sst>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6" formatCode="&quot;$&quot;#,##0_);[Red]\(&quot;$&quot;#,##0\)"/>
    <numFmt numFmtId="43" formatCode="_(* #,##0.00_);_(* \(#,##0.00\);_(* &quot;-&quot;??_);_(@_)"/>
    <numFmt numFmtId="164" formatCode="_ * #,##0_ ;_ * \-#,##0_ ;_ * &quot;-&quot;_ ;_ @_ "/>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quot;$&quot;#,##0.0000_);\(&quot;$&quot;#,##0.0000\)"/>
    <numFmt numFmtId="172" formatCode="_(* #,##0_);_(* \(#,##0\);_(* &quot;-&quot;??_);_(@_)"/>
    <numFmt numFmtId="173" formatCode="0.0"/>
    <numFmt numFmtId="174" formatCode="0.0%"/>
    <numFmt numFmtId="175" formatCode="#,##0.0000"/>
    <numFmt numFmtId="176" formatCode="#,##0.0"/>
    <numFmt numFmtId="177" formatCode="0.000"/>
    <numFmt numFmtId="178" formatCode="_([$€-2]* #,##0.00_);_([$€-2]* \(#,##0.00\);_([$€-2]* &quot;-&quot;??_)"/>
    <numFmt numFmtId="179" formatCode="00.000"/>
    <numFmt numFmtId="180" formatCode="&quot;?&quot;#,##0;&quot;?&quot;\-#,##0"/>
    <numFmt numFmtId="181" formatCode="_ &quot;\&quot;* #,##0_ ;_ &quot;\&quot;* \-#,##0_ ;_ &quot;\&quot;* &quot;-&quot;_ ;_ @_ "/>
    <numFmt numFmtId="182" formatCode="&quot;\&quot;#,##0.00;[Red]&quot;\&quot;\-#,##0.00"/>
    <numFmt numFmtId="183" formatCode="_ &quot;\&quot;* #,##0.00_ ;_ &quot;\&quot;* \-#,##0.00_ ;_ &quot;\&quot;* &quot;-&quot;??_ ;_ @_ "/>
    <numFmt numFmtId="184" formatCode="&quot;\&quot;#,##0;[Red]&quot;\&quot;\-#,##0"/>
    <numFmt numFmtId="185" formatCode="#,##0;[Red]&quot;-&quot;#,##0"/>
    <numFmt numFmtId="186" formatCode="#,##0.00;[Red]&quot;-&quot;#,##0.00"/>
    <numFmt numFmtId="187" formatCode="\$#,##0\ ;\(\$#,##0\)"/>
    <numFmt numFmtId="188" formatCode=";;;"/>
    <numFmt numFmtId="189" formatCode="#,##0.00000"/>
    <numFmt numFmtId="190" formatCode="#,##0\ &quot;DM&quot;;\-#,##0\ &quot;DM&quot;"/>
    <numFmt numFmtId="191" formatCode="0&quot;.&quot;000%"/>
    <numFmt numFmtId="192" formatCode="&quot;￥&quot;#,##0;&quot;￥&quot;\-#,##0"/>
    <numFmt numFmtId="193" formatCode="00&quot;.&quot;000"/>
    <numFmt numFmtId="194" formatCode="#,##0.0_);\(#,##0.0\)"/>
    <numFmt numFmtId="195" formatCode="[$-409]mmm\-yy;@"/>
    <numFmt numFmtId="196" formatCode="#,##0_);\(#,##0\);#\ &quot;-&quot;??_)"/>
    <numFmt numFmtId="197" formatCode="#,##0.000_);\(#,##0.000\)"/>
    <numFmt numFmtId="198" formatCode="#,##0.0000_);\(#,##0.0000\);#.0000\ &quot;-&quot;??_)"/>
  </numFmts>
  <fonts count="70">
    <font>
      <sz val="10"/>
      <name val="Arial"/>
    </font>
    <font>
      <sz val="11"/>
      <color theme="1"/>
      <name val="Calibri"/>
      <family val="2"/>
      <scheme val="minor"/>
    </font>
    <font>
      <sz val="10"/>
      <name val="Arial"/>
      <family val="2"/>
    </font>
    <font>
      <sz val="8"/>
      <name val="Arial"/>
      <family val="2"/>
    </font>
    <font>
      <sz val="12"/>
      <name val="Tms Rmn"/>
    </font>
    <font>
      <b/>
      <sz val="10"/>
      <color indexed="50"/>
      <name val="Arial"/>
      <family val="2"/>
    </font>
    <font>
      <b/>
      <sz val="10"/>
      <color indexed="48"/>
      <name val="Arial"/>
      <family val="2"/>
    </font>
    <font>
      <b/>
      <sz val="10"/>
      <color indexed="10"/>
      <name val="Arial"/>
      <family val="2"/>
    </font>
    <font>
      <b/>
      <sz val="12"/>
      <name val="Arial"/>
      <family val="2"/>
    </font>
    <font>
      <u/>
      <sz val="10"/>
      <color indexed="12"/>
      <name val="Arial"/>
      <family val="2"/>
    </font>
    <font>
      <sz val="7"/>
      <name val="Small Fonts"/>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8"/>
      <name val="Arial"/>
      <family val="2"/>
    </font>
    <font>
      <sz val="8"/>
      <name val="Arial"/>
      <family val="2"/>
    </font>
    <font>
      <i/>
      <sz val="8"/>
      <name val="Arial"/>
      <family val="2"/>
    </font>
    <font>
      <i/>
      <sz val="7"/>
      <name val="Arial"/>
      <family val="2"/>
    </font>
    <font>
      <b/>
      <u/>
      <sz val="8"/>
      <name val="Arial"/>
      <family val="2"/>
    </font>
    <font>
      <u/>
      <sz val="8"/>
      <color indexed="12"/>
      <name val="Arial"/>
      <family val="2"/>
    </font>
    <font>
      <sz val="10"/>
      <name val="Arial"/>
      <family val="2"/>
    </font>
    <font>
      <b/>
      <i/>
      <sz val="8"/>
      <name val="Arial"/>
      <family val="2"/>
    </font>
    <font>
      <sz val="12"/>
      <name val=".VnTime"/>
      <family val="2"/>
    </font>
    <font>
      <sz val="9"/>
      <name val="ﾀﾞｯﾁ"/>
      <family val="3"/>
      <charset val="128"/>
    </font>
    <font>
      <sz val="11"/>
      <name val="??"/>
      <family val="3"/>
    </font>
    <font>
      <sz val="14"/>
      <name val="??"/>
      <family val="3"/>
    </font>
    <font>
      <sz val="12"/>
      <name val="????"/>
      <family val="2"/>
      <charset val="136"/>
    </font>
    <font>
      <sz val="12"/>
      <name val="???"/>
      <family val="3"/>
    </font>
    <font>
      <sz val="10"/>
      <name val="???"/>
      <family val="3"/>
    </font>
    <font>
      <sz val="12"/>
      <name val="Times New Roman"/>
      <family val="1"/>
    </font>
    <font>
      <sz val="12"/>
      <name val="바탕체"/>
      <family val="1"/>
      <charset val="255"/>
    </font>
    <font>
      <b/>
      <u/>
      <sz val="14"/>
      <color indexed="8"/>
      <name val=".VnBook-AntiquaH"/>
      <family val="2"/>
    </font>
    <font>
      <sz val="12"/>
      <color indexed="10"/>
      <name val=".VnArial Narrow"/>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2"/>
      <name val="¹ÙÅÁÃ¼"/>
      <family val="1"/>
      <charset val="129"/>
    </font>
    <font>
      <sz val="9"/>
      <name val="ＭＳ ゴシック"/>
      <family val="3"/>
      <charset val="128"/>
    </font>
    <font>
      <sz val="12"/>
      <name val="µ¸¿òÃ¼"/>
      <family val="3"/>
      <charset val="129"/>
    </font>
    <font>
      <sz val="12"/>
      <name val="Helv"/>
      <family val="2"/>
    </font>
    <font>
      <b/>
      <sz val="10"/>
      <color indexed="8"/>
      <name val="Arial"/>
      <family val="2"/>
    </font>
    <font>
      <sz val="12"/>
      <name val="Arial"/>
      <family val="2"/>
    </font>
    <font>
      <sz val="13"/>
      <name val=".VnTime"/>
      <family val="2"/>
    </font>
    <font>
      <sz val="14"/>
      <name val=".VnArial"/>
      <family val="2"/>
    </font>
    <font>
      <sz val="14"/>
      <name val="뼻뮝"/>
      <family val="3"/>
    </font>
    <font>
      <sz val="12"/>
      <name val="바탕체"/>
      <family val="3"/>
    </font>
    <font>
      <sz val="12"/>
      <name val="뼻뮝"/>
      <family val="3"/>
    </font>
    <font>
      <sz val="9"/>
      <name val="Arial"/>
      <family val="2"/>
    </font>
    <font>
      <sz val="11"/>
      <name val="돋움"/>
      <family val="2"/>
    </font>
    <font>
      <sz val="10"/>
      <name val="굴림체"/>
      <family val="3"/>
    </font>
    <font>
      <sz val="10"/>
      <name val="明朝"/>
      <family val="1"/>
      <charset val="128"/>
    </font>
    <font>
      <sz val="12"/>
      <name val="Courier"/>
      <family val="3"/>
    </font>
    <font>
      <sz val="10"/>
      <name val=" "/>
      <family val="1"/>
      <charset val="136"/>
    </font>
    <font>
      <b/>
      <i/>
      <sz val="7"/>
      <name val="Arial"/>
      <family val="2"/>
    </font>
    <font>
      <i/>
      <sz val="10"/>
      <name val="Arial"/>
      <family val="2"/>
    </font>
    <font>
      <b/>
      <sz val="10"/>
      <name val="Arial"/>
      <family val="2"/>
    </font>
    <font>
      <sz val="11"/>
      <color theme="1"/>
      <name val="Calibri"/>
      <family val="2"/>
      <scheme val="minor"/>
    </font>
    <font>
      <i/>
      <sz val="8"/>
      <color theme="1"/>
      <name val="Arial"/>
      <family val="2"/>
    </font>
    <font>
      <sz val="10"/>
      <color theme="0"/>
      <name val="Arial"/>
      <family val="2"/>
    </font>
    <font>
      <sz val="8"/>
      <color theme="1"/>
      <name val="Arial"/>
      <family val="2"/>
    </font>
    <font>
      <vertAlign val="superscript"/>
      <sz val="8"/>
      <name val="Arial"/>
      <family val="2"/>
    </font>
    <font>
      <b/>
      <sz val="8"/>
      <color theme="1"/>
      <name val="Arial"/>
      <family val="2"/>
    </font>
    <font>
      <sz val="7"/>
      <name val="Arial"/>
      <family val="2"/>
    </font>
    <font>
      <i/>
      <sz val="7"/>
      <name val="Times New Roman"/>
      <family val="1"/>
    </font>
    <font>
      <sz val="7"/>
      <name val="Times New Roman"/>
      <family val="1"/>
    </font>
    <font>
      <sz val="8"/>
      <color rgb="FFFF000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patternFill>
    </fill>
    <fill>
      <patternFill patternType="solid">
        <fgColor indexed="9"/>
        <bgColor indexed="64"/>
      </patternFill>
    </fill>
    <fill>
      <patternFill patternType="solid">
        <fgColor indexed="58"/>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s>
  <borders count="75">
    <border>
      <left/>
      <right/>
      <top/>
      <bottom/>
      <diagonal/>
    </border>
    <border>
      <left/>
      <right/>
      <top style="double">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22"/>
      </bottom>
      <diagonal/>
    </border>
    <border>
      <left style="thin">
        <color indexed="22"/>
      </left>
      <right/>
      <top/>
      <bottom style="thin">
        <color indexed="22"/>
      </bottom>
      <diagonal/>
    </border>
    <border>
      <left style="thin">
        <color indexed="22"/>
      </left>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thin">
        <color indexed="22"/>
      </right>
      <top/>
      <bottom/>
      <diagonal/>
    </border>
    <border>
      <left style="thin">
        <color indexed="9"/>
      </left>
      <right style="thin">
        <color indexed="9"/>
      </right>
      <top/>
      <bottom style="thin">
        <color indexed="22"/>
      </bottom>
      <diagonal/>
    </border>
    <border>
      <left style="thin">
        <color indexed="22"/>
      </left>
      <right/>
      <top style="thin">
        <color indexed="9"/>
      </top>
      <bottom/>
      <diagonal/>
    </border>
    <border>
      <left/>
      <right/>
      <top/>
      <bottom style="thin">
        <color indexed="9"/>
      </bottom>
      <diagonal/>
    </border>
    <border>
      <left style="thin">
        <color indexed="9"/>
      </left>
      <right/>
      <top/>
      <bottom style="thin">
        <color indexed="9"/>
      </bottom>
      <diagonal/>
    </border>
    <border>
      <left/>
      <right style="thin">
        <color indexed="9"/>
      </right>
      <top/>
      <bottom/>
      <diagonal/>
    </border>
    <border>
      <left style="thin">
        <color theme="0"/>
      </left>
      <right style="thin">
        <color theme="0"/>
      </right>
      <top style="thin">
        <color theme="0"/>
      </top>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left>
      <right/>
      <top style="thin">
        <color theme="0"/>
      </top>
      <bottom/>
      <diagonal/>
    </border>
    <border>
      <left/>
      <right/>
      <top/>
      <bottom style="thin">
        <color theme="0" tint="-0.14996795556505021"/>
      </bottom>
      <diagonal/>
    </border>
    <border>
      <left style="thin">
        <color theme="0"/>
      </left>
      <right style="thin">
        <color theme="0" tint="-0.14999847407452621"/>
      </right>
      <top style="thin">
        <color theme="0" tint="-0.14999847407452621"/>
      </top>
      <bottom/>
      <diagonal/>
    </border>
    <border>
      <left style="thin">
        <color theme="0"/>
      </left>
      <right style="thin">
        <color theme="0" tint="-0.14999847407452621"/>
      </right>
      <top/>
      <bottom/>
      <diagonal/>
    </border>
    <border>
      <left style="thin">
        <color theme="0"/>
      </left>
      <right style="thin">
        <color theme="0"/>
      </right>
      <top style="thin">
        <color theme="0"/>
      </top>
      <bottom style="thin">
        <color theme="0"/>
      </bottom>
      <diagonal/>
    </border>
    <border>
      <left/>
      <right/>
      <top style="thin">
        <color theme="0" tint="-0.249977111117893"/>
      </top>
      <bottom/>
      <diagonal/>
    </border>
    <border>
      <left style="thin">
        <color theme="0"/>
      </left>
      <right style="thin">
        <color theme="0"/>
      </right>
      <top/>
      <bottom style="thin">
        <color theme="0"/>
      </bottom>
      <diagonal/>
    </border>
    <border>
      <left/>
      <right/>
      <top/>
      <bottom style="thin">
        <color theme="0" tint="-0.34998626667073579"/>
      </bottom>
      <diagonal/>
    </border>
    <border>
      <left style="thin">
        <color indexed="9"/>
      </left>
      <right style="thin">
        <color indexed="9"/>
      </right>
      <top/>
      <bottom style="thin">
        <color theme="0" tint="-0.34998626667073579"/>
      </bottom>
      <diagonal/>
    </border>
    <border>
      <left/>
      <right/>
      <top/>
      <bottom style="thin">
        <color theme="0" tint="-0.24994659260841701"/>
      </bottom>
      <diagonal/>
    </border>
    <border>
      <left style="thin">
        <color indexed="22"/>
      </left>
      <right/>
      <top/>
      <bottom style="thin">
        <color theme="0" tint="-0.24994659260841701"/>
      </bottom>
      <diagonal/>
    </border>
    <border>
      <left/>
      <right style="thin">
        <color theme="0" tint="-0.14999847407452621"/>
      </right>
      <top/>
      <bottom style="thin">
        <color theme="0" tint="-0.34998626667073579"/>
      </bottom>
      <diagonal/>
    </border>
    <border>
      <left style="thin">
        <color theme="0" tint="-0.14996795556505021"/>
      </left>
      <right/>
      <top/>
      <bottom/>
      <diagonal/>
    </border>
    <border>
      <left/>
      <right style="thin">
        <color theme="0" tint="-0.14996795556505021"/>
      </right>
      <top/>
      <bottom/>
      <diagonal/>
    </border>
    <border>
      <left style="thin">
        <color theme="0"/>
      </left>
      <right style="thin">
        <color theme="0"/>
      </right>
      <top style="thin">
        <color indexed="9"/>
      </top>
      <bottom/>
      <diagonal/>
    </border>
    <border>
      <left style="thin">
        <color theme="0"/>
      </left>
      <right style="thin">
        <color theme="0"/>
      </right>
      <top/>
      <bottom/>
      <diagonal/>
    </border>
    <border>
      <left style="thin">
        <color theme="0"/>
      </left>
      <right style="thin">
        <color theme="0"/>
      </right>
      <top/>
      <bottom style="thin">
        <color theme="0" tint="-0.34998626667073579"/>
      </bottom>
      <diagonal/>
    </border>
    <border>
      <left style="thin">
        <color theme="0"/>
      </left>
      <right style="thin">
        <color indexed="9"/>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style="thin">
        <color indexed="9"/>
      </right>
      <top style="thin">
        <color theme="0"/>
      </top>
      <bottom style="thin">
        <color indexed="9"/>
      </bottom>
      <diagonal/>
    </border>
    <border>
      <left style="thin">
        <color theme="0"/>
      </left>
      <right style="thin">
        <color theme="0"/>
      </right>
      <top/>
      <bottom style="thin">
        <color theme="0" tint="-0.14996795556505021"/>
      </bottom>
      <diagonal/>
    </border>
    <border>
      <left style="thin">
        <color theme="0"/>
      </left>
      <right style="thin">
        <color theme="0"/>
      </right>
      <top/>
      <bottom style="thin">
        <color indexed="22"/>
      </bottom>
      <diagonal/>
    </border>
    <border>
      <left style="thin">
        <color theme="0"/>
      </left>
      <right style="thin">
        <color theme="0"/>
      </right>
      <top/>
      <bottom style="thin">
        <color theme="0" tint="-0.14999847407452621"/>
      </bottom>
      <diagonal/>
    </border>
    <border>
      <left/>
      <right style="thin">
        <color theme="0"/>
      </right>
      <top/>
      <bottom style="thin">
        <color theme="0" tint="-0.14999847407452621"/>
      </bottom>
      <diagonal/>
    </border>
    <border>
      <left style="thin">
        <color theme="0" tint="-0.14999847407452621"/>
      </left>
      <right/>
      <top style="thin">
        <color indexed="9"/>
      </top>
      <bottom/>
      <diagonal/>
    </border>
    <border>
      <left style="thin">
        <color theme="0" tint="-0.14999847407452621"/>
      </left>
      <right/>
      <top/>
      <bottom/>
      <diagonal/>
    </border>
    <border>
      <left/>
      <right/>
      <top style="thin">
        <color theme="0"/>
      </top>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9"/>
      </right>
      <top style="thin">
        <color theme="0"/>
      </top>
      <bottom/>
      <diagonal/>
    </border>
    <border>
      <left style="thin">
        <color indexed="9"/>
      </left>
      <right/>
      <top style="thin">
        <color theme="0"/>
      </top>
      <bottom style="thin">
        <color indexed="9"/>
      </bottom>
      <diagonal/>
    </border>
    <border>
      <left/>
      <right/>
      <top style="thin">
        <color theme="0"/>
      </top>
      <bottom style="thin">
        <color indexed="9"/>
      </bottom>
      <diagonal/>
    </border>
    <border>
      <left/>
      <right style="thin">
        <color theme="0"/>
      </right>
      <top/>
      <bottom/>
      <diagonal/>
    </border>
    <border>
      <left style="thin">
        <color theme="0"/>
      </left>
      <right/>
      <top/>
      <bottom style="thin">
        <color indexed="9"/>
      </bottom>
      <diagonal/>
    </border>
    <border>
      <left/>
      <right style="thin">
        <color indexed="9"/>
      </right>
      <top/>
      <bottom style="thin">
        <color theme="0"/>
      </bottom>
      <diagonal/>
    </border>
    <border>
      <left style="thin">
        <color theme="0"/>
      </left>
      <right/>
      <top/>
      <bottom/>
      <diagonal/>
    </border>
    <border>
      <left/>
      <right/>
      <top style="thin">
        <color indexed="64"/>
      </top>
      <bottom style="double">
        <color indexed="6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indexed="64"/>
      </top>
      <bottom/>
      <diagonal/>
    </border>
    <border>
      <left/>
      <right/>
      <top style="thin">
        <color theme="0" tint="-0.34998626667073579"/>
      </top>
      <bottom/>
      <diagonal/>
    </border>
    <border>
      <left/>
      <right/>
      <top style="thin">
        <color indexed="22"/>
      </top>
      <bottom/>
      <diagonal/>
    </border>
    <border>
      <left/>
      <right style="thin">
        <color theme="0" tint="-0.249977111117893"/>
      </right>
      <top/>
      <bottom/>
      <diagonal/>
    </border>
    <border>
      <left style="thin">
        <color indexed="22"/>
      </left>
      <right style="thin">
        <color theme="0" tint="-0.249977111117893"/>
      </right>
      <top/>
      <bottom/>
      <diagonal/>
    </border>
    <border>
      <left/>
      <right style="thin">
        <color theme="0" tint="-0.249977111117893"/>
      </right>
      <top/>
      <bottom style="thin">
        <color theme="0" tint="-0.24994659260841701"/>
      </bottom>
      <diagonal/>
    </border>
    <border>
      <left/>
      <right style="thin">
        <color theme="0" tint="-0.14999847407452621"/>
      </right>
      <top/>
      <bottom style="thin">
        <color theme="0" tint="-0.14996795556505021"/>
      </bottom>
      <diagonal/>
    </border>
    <border>
      <left/>
      <right/>
      <top style="thin">
        <color theme="0" tint="-0.14996795556505021"/>
      </top>
      <bottom/>
      <diagonal/>
    </border>
    <border>
      <left/>
      <right/>
      <top style="thin">
        <color theme="0" tint="-0.14999847407452621"/>
      </top>
      <bottom/>
      <diagonal/>
    </border>
  </borders>
  <cellStyleXfs count="130">
    <xf numFmtId="0" fontId="0" fillId="0" borderId="0"/>
    <xf numFmtId="178" fontId="23" fillId="0" borderId="0" applyNumberFormat="0" applyFill="0" applyBorder="0" applyAlignment="0" applyProtection="0"/>
    <xf numFmtId="178" fontId="21" fillId="0" borderId="0"/>
    <xf numFmtId="38" fontId="24" fillId="0" borderId="0" applyFont="0" applyFill="0" applyBorder="0" applyAlignment="0" applyProtection="0"/>
    <xf numFmtId="179" fontId="25" fillId="0" borderId="0" applyFont="0" applyFill="0" applyBorder="0" applyAlignment="0" applyProtection="0"/>
    <xf numFmtId="178" fontId="26" fillId="0" borderId="0" applyFont="0" applyFill="0" applyBorder="0" applyAlignment="0" applyProtection="0"/>
    <xf numFmtId="180" fontId="25" fillId="0" borderId="0" applyFont="0" applyFill="0" applyBorder="0" applyAlignment="0" applyProtection="0"/>
    <xf numFmtId="40" fontId="26" fillId="0" borderId="0" applyFont="0" applyFill="0" applyBorder="0" applyAlignment="0" applyProtection="0"/>
    <xf numFmtId="38" fontId="26" fillId="0" borderId="0" applyFont="0" applyFill="0" applyBorder="0" applyAlignment="0" applyProtection="0"/>
    <xf numFmtId="167" fontId="27" fillId="0" borderId="0" applyFont="0" applyFill="0" applyBorder="0" applyAlignment="0" applyProtection="0"/>
    <xf numFmtId="9" fontId="28" fillId="0" borderId="0" applyFont="0" applyFill="0" applyBorder="0" applyAlignment="0" applyProtection="0"/>
    <xf numFmtId="178" fontId="29" fillId="0" borderId="0"/>
    <xf numFmtId="178" fontId="21" fillId="0" borderId="0"/>
    <xf numFmtId="178" fontId="30" fillId="0" borderId="0"/>
    <xf numFmtId="178" fontId="21" fillId="0" borderId="0"/>
    <xf numFmtId="178" fontId="21" fillId="0" borderId="0" applyNumberFormat="0" applyFill="0" applyBorder="0" applyAlignment="0" applyProtection="0"/>
    <xf numFmtId="178" fontId="21" fillId="0" borderId="0" applyNumberFormat="0" applyFill="0" applyBorder="0" applyAlignment="0" applyProtection="0"/>
    <xf numFmtId="178" fontId="31" fillId="0" borderId="0"/>
    <xf numFmtId="178" fontId="21" fillId="0" borderId="0"/>
    <xf numFmtId="178" fontId="21" fillId="0" borderId="0" applyNumberFormat="0" applyFill="0" applyBorder="0" applyAlignment="0" applyProtection="0"/>
    <xf numFmtId="178" fontId="21" fillId="0" borderId="0"/>
    <xf numFmtId="178" fontId="21" fillId="0" borderId="0" applyNumberFormat="0" applyFill="0" applyBorder="0" applyAlignment="0" applyProtection="0"/>
    <xf numFmtId="178" fontId="3" fillId="0" borderId="0"/>
    <xf numFmtId="178" fontId="21" fillId="0" borderId="0"/>
    <xf numFmtId="178" fontId="21" fillId="0" borderId="0" applyNumberFormat="0" applyFill="0" applyBorder="0" applyAlignment="0" applyProtection="0"/>
    <xf numFmtId="178" fontId="21" fillId="0" borderId="0" applyNumberFormat="0" applyFill="0" applyBorder="0" applyAlignment="0" applyProtection="0"/>
    <xf numFmtId="178" fontId="30" fillId="0" borderId="0"/>
    <xf numFmtId="0" fontId="21" fillId="0" borderId="0"/>
    <xf numFmtId="178" fontId="32" fillId="2" borderId="0"/>
    <xf numFmtId="178" fontId="33" fillId="3" borderId="1" applyFont="0" applyFill="0" applyAlignment="0">
      <alignment vertical="center" wrapText="1"/>
    </xf>
    <xf numFmtId="178" fontId="34" fillId="2" borderId="0"/>
    <xf numFmtId="178" fontId="35" fillId="2" borderId="0"/>
    <xf numFmtId="178" fontId="36" fillId="0" borderId="0">
      <alignment wrapText="1"/>
    </xf>
    <xf numFmtId="178" fontId="37" fillId="0" borderId="0"/>
    <xf numFmtId="181" fontId="38" fillId="0" borderId="0" applyFont="0" applyFill="0" applyBorder="0" applyAlignment="0" applyProtection="0"/>
    <xf numFmtId="178" fontId="39" fillId="0" borderId="0" applyFont="0" applyFill="0" applyBorder="0" applyAlignment="0" applyProtection="0"/>
    <xf numFmtId="182" fontId="40" fillId="0" borderId="0" applyFont="0" applyFill="0" applyBorder="0" applyAlignment="0" applyProtection="0"/>
    <xf numFmtId="183" fontId="38" fillId="0" borderId="0" applyFont="0" applyFill="0" applyBorder="0" applyAlignment="0" applyProtection="0"/>
    <xf numFmtId="178" fontId="39" fillId="0" borderId="0" applyFont="0" applyFill="0" applyBorder="0" applyAlignment="0" applyProtection="0"/>
    <xf numFmtId="184" fontId="40" fillId="0" borderId="0" applyFont="0" applyFill="0" applyBorder="0" applyAlignment="0" applyProtection="0"/>
    <xf numFmtId="178" fontId="41" fillId="0" borderId="2" applyFont="0" applyFill="0" applyBorder="0" applyAlignment="0" applyProtection="0">
      <alignment horizontal="center" vertical="center"/>
    </xf>
    <xf numFmtId="164" fontId="38" fillId="0" borderId="0" applyFont="0" applyFill="0" applyBorder="0" applyAlignment="0" applyProtection="0"/>
    <xf numFmtId="178" fontId="39" fillId="0" borderId="0" applyFont="0" applyFill="0" applyBorder="0" applyAlignment="0" applyProtection="0"/>
    <xf numFmtId="185" fontId="40" fillId="0" borderId="0" applyFont="0" applyFill="0" applyBorder="0" applyAlignment="0" applyProtection="0"/>
    <xf numFmtId="165" fontId="38" fillId="0" borderId="0" applyFont="0" applyFill="0" applyBorder="0" applyAlignment="0" applyProtection="0"/>
    <xf numFmtId="178" fontId="39" fillId="0" borderId="0" applyFont="0" applyFill="0" applyBorder="0" applyAlignment="0" applyProtection="0"/>
    <xf numFmtId="186" fontId="40" fillId="0" borderId="0" applyFont="0" applyFill="0" applyBorder="0" applyAlignment="0" applyProtection="0"/>
    <xf numFmtId="176" fontId="21" fillId="0" borderId="3">
      <alignment wrapText="1"/>
      <protection locked="0"/>
    </xf>
    <xf numFmtId="0" fontId="4" fillId="0" borderId="0" applyNumberFormat="0" applyFill="0" applyBorder="0" applyAlignment="0" applyProtection="0"/>
    <xf numFmtId="178" fontId="39" fillId="0" borderId="0"/>
    <xf numFmtId="178" fontId="42" fillId="0" borderId="0"/>
    <xf numFmtId="178" fontId="39" fillId="0" borderId="0"/>
    <xf numFmtId="37" fontId="43" fillId="0" borderId="0"/>
    <xf numFmtId="43" fontId="2"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178" fontId="21" fillId="0" borderId="0"/>
    <xf numFmtId="3" fontId="21" fillId="0" borderId="0" applyFont="0" applyFill="0" applyBorder="0" applyAlignment="0" applyProtection="0"/>
    <xf numFmtId="170" fontId="5" fillId="0" borderId="3" applyBorder="0"/>
    <xf numFmtId="187" fontId="21" fillId="0" borderId="0" applyFont="0" applyFill="0" applyBorder="0" applyAlignment="0" applyProtection="0"/>
    <xf numFmtId="170" fontId="6" fillId="0" borderId="0">
      <protection locked="0"/>
    </xf>
    <xf numFmtId="178"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170" fontId="7" fillId="0" borderId="4"/>
    <xf numFmtId="178" fontId="21" fillId="0" borderId="0" applyFont="0" applyFill="0" applyBorder="0" applyAlignment="0" applyProtection="0"/>
    <xf numFmtId="2" fontId="21" fillId="0" borderId="0" applyFont="0" applyFill="0" applyBorder="0" applyAlignment="0" applyProtection="0"/>
    <xf numFmtId="0" fontId="8" fillId="0" borderId="5" applyNumberFormat="0" applyAlignment="0" applyProtection="0">
      <alignment horizontal="left" vertical="center"/>
    </xf>
    <xf numFmtId="0" fontId="8" fillId="0" borderId="6">
      <alignment horizontal="left" vertical="center"/>
    </xf>
    <xf numFmtId="188" fontId="41" fillId="0" borderId="0" applyFont="0" applyFill="0" applyBorder="0" applyAlignment="0" applyProtection="0">
      <alignment horizontal="center" vertical="center"/>
    </xf>
    <xf numFmtId="0" fontId="9" fillId="0" borderId="0" applyNumberFormat="0" applyFill="0" applyBorder="0" applyAlignment="0" applyProtection="0">
      <alignment vertical="top"/>
      <protection locked="0"/>
    </xf>
    <xf numFmtId="178" fontId="44" fillId="4" borderId="0">
      <alignment horizontal="left"/>
    </xf>
    <xf numFmtId="178" fontId="41" fillId="0" borderId="0" applyFont="0" applyFill="0" applyBorder="0" applyProtection="0">
      <alignment horizontal="center" vertical="center"/>
    </xf>
    <xf numFmtId="178" fontId="45" fillId="0" borderId="0" applyNumberFormat="0" applyFont="0" applyFill="0" applyAlignment="0"/>
    <xf numFmtId="37" fontId="10" fillId="0" borderId="0"/>
    <xf numFmtId="178" fontId="21" fillId="0" borderId="0"/>
    <xf numFmtId="171" fontId="2" fillId="0" borderId="0"/>
    <xf numFmtId="178" fontId="21" fillId="0" borderId="0"/>
    <xf numFmtId="178" fontId="60" fillId="0" borderId="0"/>
    <xf numFmtId="0" fontId="21" fillId="0" borderId="0"/>
    <xf numFmtId="0" fontId="3" fillId="0" borderId="0"/>
    <xf numFmtId="178" fontId="3" fillId="0" borderId="0"/>
    <xf numFmtId="178" fontId="3" fillId="0" borderId="0"/>
    <xf numFmtId="178" fontId="46" fillId="0" borderId="0" applyNumberFormat="0" applyFill="0" applyBorder="0" applyAlignment="0" applyProtection="0"/>
    <xf numFmtId="178" fontId="23" fillId="0" borderId="0" applyNumberFormat="0" applyFill="0" applyBorder="0" applyAlignment="0" applyProtection="0"/>
    <xf numFmtId="40" fontId="11" fillId="5" borderId="0">
      <alignment horizontal="right"/>
    </xf>
    <xf numFmtId="0" fontId="12" fillId="5" borderId="0">
      <alignment horizontal="right"/>
    </xf>
    <xf numFmtId="0" fontId="13" fillId="5" borderId="7"/>
    <xf numFmtId="0" fontId="13" fillId="0" borderId="0" applyBorder="0">
      <alignment horizontal="centerContinuous"/>
    </xf>
    <xf numFmtId="0" fontId="14" fillId="0" borderId="0" applyBorder="0">
      <alignment horizontal="centerContinuous"/>
    </xf>
    <xf numFmtId="9" fontId="2" fillId="0" borderId="0" applyFont="0" applyFill="0" applyBorder="0" applyAlignment="0" applyProtection="0"/>
    <xf numFmtId="9" fontId="21" fillId="0" borderId="0" applyFont="0" applyFill="0" applyBorder="0" applyAlignment="0" applyProtection="0"/>
    <xf numFmtId="178" fontId="23" fillId="0" borderId="0" applyNumberFormat="0" applyFill="0" applyBorder="0" applyAlignment="0" applyProtection="0"/>
    <xf numFmtId="178" fontId="21" fillId="6" borderId="0"/>
    <xf numFmtId="0" fontId="3" fillId="0" borderId="0"/>
    <xf numFmtId="0" fontId="3" fillId="0" borderId="0"/>
    <xf numFmtId="178" fontId="3" fillId="0" borderId="0"/>
    <xf numFmtId="178" fontId="46" fillId="0" borderId="0" applyNumberFormat="0" applyFill="0" applyBorder="0" applyAlignment="0" applyProtection="0"/>
    <xf numFmtId="175" fontId="23" fillId="0" borderId="0" applyFont="0" applyFill="0" applyBorder="0" applyAlignment="0" applyProtection="0"/>
    <xf numFmtId="189" fontId="23" fillId="0" borderId="0" applyFont="0" applyFill="0" applyBorder="0" applyAlignment="0" applyProtection="0"/>
    <xf numFmtId="178" fontId="47" fillId="0" borderId="0" applyNumberFormat="0" applyFill="0" applyBorder="0" applyAlignment="0" applyProtection="0"/>
    <xf numFmtId="178" fontId="56" fillId="0" borderId="0" applyFont="0" applyFill="0" applyBorder="0" applyAlignment="0" applyProtection="0"/>
    <xf numFmtId="178" fontId="56" fillId="0" borderId="0" applyFont="0" applyFill="0" applyBorder="0" applyAlignment="0" applyProtection="0"/>
    <xf numFmtId="178" fontId="30" fillId="0" borderId="0">
      <alignment vertical="center"/>
    </xf>
    <xf numFmtId="40" fontId="48" fillId="0" borderId="0" applyFont="0" applyFill="0" applyBorder="0" applyAlignment="0" applyProtection="0"/>
    <xf numFmtId="38" fontId="48" fillId="0" borderId="0" applyFont="0" applyFill="0" applyBorder="0" applyAlignment="0" applyProtection="0"/>
    <xf numFmtId="178" fontId="48" fillId="0" borderId="0" applyFont="0" applyFill="0" applyBorder="0" applyAlignment="0" applyProtection="0"/>
    <xf numFmtId="178" fontId="48" fillId="0" borderId="0" applyFont="0" applyFill="0" applyBorder="0" applyAlignment="0" applyProtection="0"/>
    <xf numFmtId="9" fontId="49" fillId="0" borderId="0" applyFont="0" applyFill="0" applyBorder="0" applyAlignment="0" applyProtection="0"/>
    <xf numFmtId="178" fontId="50" fillId="0" borderId="0"/>
    <xf numFmtId="190" fontId="52" fillId="0" borderId="0" applyFont="0" applyFill="0" applyBorder="0" applyAlignment="0" applyProtection="0"/>
    <xf numFmtId="191" fontId="52" fillId="0" borderId="0" applyFont="0" applyFill="0" applyBorder="0" applyAlignment="0" applyProtection="0"/>
    <xf numFmtId="192" fontId="52" fillId="0" borderId="0" applyFont="0" applyFill="0" applyBorder="0" applyAlignment="0" applyProtection="0"/>
    <xf numFmtId="193" fontId="52" fillId="0" borderId="0" applyFont="0" applyFill="0" applyBorder="0" applyAlignment="0" applyProtection="0"/>
    <xf numFmtId="178" fontId="53" fillId="0" borderId="0"/>
    <xf numFmtId="178" fontId="45" fillId="0" borderId="0"/>
    <xf numFmtId="167" fontId="51" fillId="0" borderId="0" applyFont="0" applyFill="0" applyBorder="0" applyAlignment="0" applyProtection="0"/>
    <xf numFmtId="169" fontId="51" fillId="0" borderId="0" applyFont="0" applyFill="0" applyBorder="0" applyAlignment="0" applyProtection="0"/>
    <xf numFmtId="43" fontId="21" fillId="0" borderId="0" applyFont="0" applyFill="0" applyBorder="0" applyAlignment="0" applyProtection="0"/>
    <xf numFmtId="38" fontId="54" fillId="0" borderId="0" applyFont="0" applyFill="0" applyBorder="0" applyAlignment="0" applyProtection="0"/>
    <xf numFmtId="178" fontId="21" fillId="0" borderId="0"/>
    <xf numFmtId="166" fontId="51" fillId="0" borderId="0" applyFont="0" applyFill="0" applyBorder="0" applyAlignment="0" applyProtection="0"/>
    <xf numFmtId="6" fontId="55" fillId="0" borderId="0" applyFont="0" applyFill="0" applyBorder="0" applyAlignment="0" applyProtection="0"/>
    <xf numFmtId="168" fontId="51" fillId="0" borderId="0" applyFont="0" applyFill="0" applyBorder="0" applyAlignment="0" applyProtection="0"/>
    <xf numFmtId="188" fontId="54" fillId="0" borderId="8">
      <alignment horizontal="center"/>
    </xf>
    <xf numFmtId="178" fontId="2" fillId="0" borderId="0"/>
    <xf numFmtId="178" fontId="2" fillId="0" borderId="0"/>
    <xf numFmtId="178" fontId="1" fillId="0" borderId="0"/>
    <xf numFmtId="43" fontId="2" fillId="0" borderId="0" applyFont="0" applyFill="0" applyBorder="0" applyAlignment="0" applyProtection="0"/>
    <xf numFmtId="43" fontId="1" fillId="0" borderId="0" applyFont="0" applyFill="0" applyBorder="0" applyAlignment="0" applyProtection="0"/>
  </cellStyleXfs>
  <cellXfs count="541">
    <xf numFmtId="0" fontId="0" fillId="0" borderId="0" xfId="0"/>
    <xf numFmtId="0" fontId="15" fillId="5" borderId="0" xfId="0" applyFont="1" applyFill="1" applyBorder="1"/>
    <xf numFmtId="0" fontId="16" fillId="5" borderId="0" xfId="0" applyFont="1" applyFill="1" applyBorder="1"/>
    <xf numFmtId="0" fontId="17" fillId="5" borderId="0" xfId="0" applyFont="1" applyFill="1" applyBorder="1" applyAlignment="1">
      <alignment horizontal="right"/>
    </xf>
    <xf numFmtId="37" fontId="15" fillId="5" borderId="0" xfId="0" applyNumberFormat="1" applyFont="1" applyFill="1" applyBorder="1" applyAlignment="1">
      <alignment horizontal="center" vertical="center"/>
    </xf>
    <xf numFmtId="37" fontId="16" fillId="5" borderId="0" xfId="0" applyNumberFormat="1" applyFont="1" applyFill="1" applyBorder="1" applyAlignment="1">
      <alignment horizontal="center" vertical="center"/>
    </xf>
    <xf numFmtId="0" fontId="16" fillId="5" borderId="0" xfId="0" applyFont="1" applyFill="1" applyBorder="1" applyAlignment="1">
      <alignment wrapText="1"/>
    </xf>
    <xf numFmtId="0" fontId="15" fillId="5" borderId="9" xfId="0" applyFont="1" applyFill="1" applyBorder="1"/>
    <xf numFmtId="0" fontId="16" fillId="5" borderId="0" xfId="80" applyFont="1" applyFill="1" applyBorder="1" applyAlignment="1">
      <alignment horizontal="center" vertical="center"/>
    </xf>
    <xf numFmtId="174" fontId="15" fillId="5" borderId="0" xfId="90" applyNumberFormat="1" applyFont="1" applyFill="1" applyBorder="1" applyAlignment="1">
      <alignment horizontal="center" vertical="center"/>
    </xf>
    <xf numFmtId="177" fontId="16" fillId="5" borderId="0" xfId="0" applyNumberFormat="1" applyFont="1" applyFill="1" applyBorder="1"/>
    <xf numFmtId="0" fontId="16" fillId="5" borderId="0" xfId="0" applyFont="1" applyFill="1"/>
    <xf numFmtId="0" fontId="15" fillId="5" borderId="0" xfId="0" applyFont="1" applyFill="1"/>
    <xf numFmtId="0" fontId="19" fillId="5" borderId="0" xfId="0" applyFont="1" applyFill="1"/>
    <xf numFmtId="173" fontId="15" fillId="5" borderId="0" xfId="0" applyNumberFormat="1" applyFont="1" applyFill="1" applyAlignment="1">
      <alignment horizontal="center"/>
    </xf>
    <xf numFmtId="0" fontId="20" fillId="5" borderId="0" xfId="70" applyFont="1" applyFill="1" applyAlignment="1" applyProtection="1"/>
    <xf numFmtId="0" fontId="15" fillId="5" borderId="0" xfId="0" applyFont="1" applyFill="1" applyAlignment="1">
      <alignment horizontal="center"/>
    </xf>
    <xf numFmtId="0" fontId="16" fillId="5" borderId="0" xfId="0" applyFont="1" applyFill="1" applyAlignment="1">
      <alignment horizontal="center"/>
    </xf>
    <xf numFmtId="0" fontId="18" fillId="5" borderId="0" xfId="0" applyFont="1" applyFill="1" applyBorder="1"/>
    <xf numFmtId="2" fontId="15" fillId="5" borderId="0" xfId="0" applyNumberFormat="1" applyFont="1" applyFill="1" applyBorder="1" applyAlignment="1">
      <alignment horizontal="center"/>
    </xf>
    <xf numFmtId="2" fontId="16" fillId="5" borderId="0" xfId="0" applyNumberFormat="1" applyFont="1" applyFill="1" applyBorder="1"/>
    <xf numFmtId="0" fontId="15" fillId="5" borderId="0" xfId="0" applyFont="1" applyFill="1" applyAlignment="1">
      <alignment horizontal="left"/>
    </xf>
    <xf numFmtId="0" fontId="15" fillId="0" borderId="0" xfId="0" applyFont="1" applyFill="1" applyBorder="1"/>
    <xf numFmtId="37" fontId="16" fillId="5" borderId="0" xfId="0" applyNumberFormat="1" applyFont="1" applyFill="1" applyBorder="1" applyAlignment="1">
      <alignment horizontal="center"/>
    </xf>
    <xf numFmtId="0" fontId="15" fillId="0" borderId="0" xfId="0" applyFont="1" applyFill="1"/>
    <xf numFmtId="0" fontId="16" fillId="0" borderId="10" xfId="0" applyFont="1" applyFill="1" applyBorder="1" applyAlignment="1">
      <alignment horizontal="center"/>
    </xf>
    <xf numFmtId="0" fontId="15" fillId="5" borderId="0" xfId="0" applyFont="1" applyFill="1" applyBorder="1" applyAlignment="1">
      <alignment horizontal="center"/>
    </xf>
    <xf numFmtId="0" fontId="16" fillId="5" borderId="0" xfId="0" applyFont="1" applyFill="1" applyBorder="1" applyAlignment="1">
      <alignment horizontal="center"/>
    </xf>
    <xf numFmtId="0" fontId="16" fillId="0" borderId="0" xfId="0" applyFont="1" applyFill="1"/>
    <xf numFmtId="0" fontId="16" fillId="0" borderId="11" xfId="0" applyFont="1" applyFill="1" applyBorder="1" applyAlignment="1">
      <alignment horizontal="center"/>
    </xf>
    <xf numFmtId="0" fontId="0" fillId="0" borderId="0" xfId="0" applyAlignment="1">
      <alignment wrapText="1"/>
    </xf>
    <xf numFmtId="0" fontId="17" fillId="5" borderId="0" xfId="0" applyFont="1" applyFill="1" applyBorder="1"/>
    <xf numFmtId="0" fontId="16" fillId="0" borderId="0" xfId="0" applyFont="1" applyFill="1" applyBorder="1"/>
    <xf numFmtId="2" fontId="17" fillId="5" borderId="0" xfId="0" applyNumberFormat="1" applyFont="1" applyFill="1" applyBorder="1"/>
    <xf numFmtId="0" fontId="16" fillId="0" borderId="0" xfId="0" applyFont="1" applyFill="1" applyBorder="1" applyAlignment="1">
      <alignment horizontal="center"/>
    </xf>
    <xf numFmtId="0" fontId="0" fillId="0" borderId="0" xfId="0" applyFill="1" applyAlignment="1">
      <alignment horizontal="center"/>
    </xf>
    <xf numFmtId="0" fontId="0" fillId="0" borderId="0" xfId="0" applyFill="1"/>
    <xf numFmtId="43" fontId="16" fillId="5" borderId="0" xfId="53" applyFont="1" applyFill="1" applyBorder="1"/>
    <xf numFmtId="0" fontId="18" fillId="0" borderId="0" xfId="0" applyFont="1" applyFill="1" applyBorder="1"/>
    <xf numFmtId="37" fontId="16" fillId="8" borderId="12" xfId="0" applyNumberFormat="1" applyFont="1" applyFill="1" applyBorder="1" applyAlignment="1">
      <alignment horizontal="center" vertical="center"/>
    </xf>
    <xf numFmtId="37" fontId="16" fillId="8" borderId="13" xfId="0" applyNumberFormat="1" applyFont="1" applyFill="1" applyBorder="1" applyAlignment="1">
      <alignment horizontal="center" vertical="center"/>
    </xf>
    <xf numFmtId="0" fontId="3" fillId="5" borderId="0" xfId="0" applyFont="1" applyFill="1" applyBorder="1"/>
    <xf numFmtId="0" fontId="15" fillId="0" borderId="0" xfId="0" applyFont="1" applyFill="1" applyBorder="1" applyAlignment="1">
      <alignment horizontal="center"/>
    </xf>
    <xf numFmtId="0" fontId="16" fillId="8" borderId="0" xfId="0" applyFont="1" applyFill="1" applyBorder="1"/>
    <xf numFmtId="178" fontId="15" fillId="0" borderId="0" xfId="82" applyFont="1" applyFill="1" applyBorder="1" applyAlignment="1" applyProtection="1">
      <alignment horizontal="left" vertical="center"/>
    </xf>
    <xf numFmtId="178" fontId="3" fillId="0" borderId="0" xfId="77" applyFont="1"/>
    <xf numFmtId="172" fontId="3" fillId="0" borderId="0" xfId="54" applyNumberFormat="1" applyFont="1" applyBorder="1"/>
    <xf numFmtId="178" fontId="15" fillId="0" borderId="0" xfId="77" applyFont="1" applyBorder="1"/>
    <xf numFmtId="178" fontId="3" fillId="0" borderId="0" xfId="77" applyFont="1" applyBorder="1"/>
    <xf numFmtId="37" fontId="3" fillId="0" borderId="0" xfId="55" applyNumberFormat="1" applyFont="1" applyFill="1" applyBorder="1" applyAlignment="1">
      <alignment horizontal="center" vertical="center"/>
    </xf>
    <xf numFmtId="37" fontId="3" fillId="0" borderId="0" xfId="55" applyNumberFormat="1" applyFont="1" applyBorder="1" applyAlignment="1">
      <alignment horizontal="center" vertical="center"/>
    </xf>
    <xf numFmtId="178" fontId="15" fillId="0" borderId="0" xfId="77" applyFont="1"/>
    <xf numFmtId="0" fontId="3" fillId="5" borderId="0" xfId="54" applyNumberFormat="1" applyFont="1" applyFill="1" applyBorder="1" applyAlignment="1" applyProtection="1">
      <alignment horizontal="left" vertical="center" wrapText="1"/>
      <protection locked="0"/>
    </xf>
    <xf numFmtId="0" fontId="3" fillId="0" borderId="0" xfId="54" applyNumberFormat="1" applyFont="1" applyFill="1" applyBorder="1" applyAlignment="1" applyProtection="1">
      <alignment horizontal="left" vertical="center" wrapText="1"/>
      <protection locked="0"/>
    </xf>
    <xf numFmtId="0" fontId="3" fillId="5" borderId="21" xfId="0" applyFont="1" applyFill="1" applyBorder="1"/>
    <xf numFmtId="0" fontId="62" fillId="0" borderId="0" xfId="0" applyFont="1" applyFill="1" applyAlignment="1">
      <alignment horizontal="center"/>
    </xf>
    <xf numFmtId="0" fontId="3" fillId="0" borderId="0" xfId="0" applyFont="1" applyFill="1"/>
    <xf numFmtId="0" fontId="3" fillId="0" borderId="21" xfId="0" applyFont="1" applyFill="1" applyBorder="1"/>
    <xf numFmtId="0" fontId="15" fillId="5" borderId="21" xfId="0" applyFont="1" applyFill="1" applyBorder="1"/>
    <xf numFmtId="0" fontId="15" fillId="5" borderId="22" xfId="0" applyFont="1" applyFill="1" applyBorder="1"/>
    <xf numFmtId="0" fontId="3" fillId="5" borderId="0" xfId="0" applyFont="1" applyFill="1" applyBorder="1" applyAlignment="1">
      <alignment horizontal="center"/>
    </xf>
    <xf numFmtId="0" fontId="15" fillId="5" borderId="23" xfId="0" applyFont="1" applyFill="1" applyBorder="1" applyAlignment="1">
      <alignment horizontal="center"/>
    </xf>
    <xf numFmtId="178" fontId="15" fillId="0" borderId="24" xfId="81" applyFont="1" applyFill="1" applyBorder="1" applyAlignment="1"/>
    <xf numFmtId="178" fontId="15" fillId="0" borderId="0" xfId="81" applyFont="1" applyFill="1" applyBorder="1" applyAlignment="1"/>
    <xf numFmtId="178" fontId="3" fillId="0" borderId="0" xfId="81" applyFont="1" applyFill="1" applyBorder="1" applyAlignment="1"/>
    <xf numFmtId="178" fontId="22" fillId="0" borderId="0" xfId="96" applyFont="1" applyFill="1" applyBorder="1" applyAlignment="1">
      <alignment horizontal="left"/>
    </xf>
    <xf numFmtId="178" fontId="3" fillId="0" borderId="0" xfId="81" applyFont="1" applyFill="1" applyBorder="1" applyAlignment="1">
      <alignment horizontal="left"/>
    </xf>
    <xf numFmtId="178" fontId="3" fillId="0" borderId="0" xfId="96" applyFont="1" applyFill="1" applyBorder="1" applyAlignment="1">
      <alignment horizontal="left"/>
    </xf>
    <xf numFmtId="178" fontId="15" fillId="0" borderId="0" xfId="81" applyFont="1" applyFill="1" applyBorder="1" applyAlignment="1">
      <alignment horizontal="left"/>
    </xf>
    <xf numFmtId="178" fontId="3" fillId="0" borderId="0" xfId="96" applyFont="1" applyBorder="1" applyAlignment="1">
      <alignment horizontal="left"/>
    </xf>
    <xf numFmtId="178" fontId="15" fillId="0" borderId="0" xfId="96" applyFont="1" applyFill="1" applyBorder="1" applyAlignment="1">
      <alignment horizontal="left"/>
    </xf>
    <xf numFmtId="0" fontId="0" fillId="0" borderId="0" xfId="0" applyFill="1" applyBorder="1"/>
    <xf numFmtId="0" fontId="15" fillId="5" borderId="26" xfId="0" applyFont="1" applyFill="1" applyBorder="1"/>
    <xf numFmtId="0" fontId="3" fillId="5" borderId="27" xfId="0" applyFont="1" applyFill="1" applyBorder="1"/>
    <xf numFmtId="0" fontId="15" fillId="0" borderId="27" xfId="0" applyFont="1" applyFill="1" applyBorder="1"/>
    <xf numFmtId="0" fontId="3" fillId="5" borderId="28" xfId="80" applyFont="1" applyFill="1" applyBorder="1" applyAlignment="1" applyProtection="1">
      <alignment horizontal="left" vertical="center" indent="1"/>
    </xf>
    <xf numFmtId="0" fontId="3" fillId="5" borderId="28" xfId="80" applyFont="1" applyFill="1" applyBorder="1" applyAlignment="1" applyProtection="1">
      <alignment horizontal="left" vertical="center" wrapText="1" indent="1"/>
    </xf>
    <xf numFmtId="0" fontId="15" fillId="5" borderId="28" xfId="80" applyFont="1" applyFill="1" applyBorder="1" applyAlignment="1" applyProtection="1">
      <alignment horizontal="left" vertical="center" indent="1"/>
    </xf>
    <xf numFmtId="0" fontId="3" fillId="5" borderId="0" xfId="0" applyFont="1" applyFill="1"/>
    <xf numFmtId="0" fontId="3" fillId="5" borderId="0" xfId="0" applyFont="1" applyFill="1" applyBorder="1" applyAlignment="1">
      <alignment wrapText="1"/>
    </xf>
    <xf numFmtId="0" fontId="3" fillId="5" borderId="9" xfId="0" applyFont="1" applyFill="1" applyBorder="1" applyAlignment="1">
      <alignment wrapText="1"/>
    </xf>
    <xf numFmtId="37" fontId="3" fillId="8" borderId="15" xfId="0" applyNumberFormat="1" applyFont="1" applyFill="1" applyBorder="1" applyAlignment="1">
      <alignment horizontal="center"/>
    </xf>
    <xf numFmtId="0" fontId="3" fillId="0" borderId="0" xfId="0" applyFont="1" applyFill="1" applyBorder="1"/>
    <xf numFmtId="0" fontId="16" fillId="5" borderId="29" xfId="0" applyFont="1" applyFill="1" applyBorder="1"/>
    <xf numFmtId="37" fontId="3" fillId="0" borderId="0" xfId="77" applyNumberFormat="1" applyFont="1"/>
    <xf numFmtId="37" fontId="15" fillId="0" borderId="0" xfId="77" applyNumberFormat="1" applyFont="1"/>
    <xf numFmtId="37" fontId="16" fillId="5" borderId="0" xfId="0" applyNumberFormat="1" applyFont="1" applyFill="1" applyBorder="1"/>
    <xf numFmtId="37" fontId="0" fillId="0" borderId="0" xfId="0" applyNumberFormat="1" applyFill="1"/>
    <xf numFmtId="0" fontId="15" fillId="0" borderId="0" xfId="94" applyFont="1" applyFill="1" applyBorder="1" applyAlignment="1">
      <alignment horizontal="left" vertical="center" wrapText="1"/>
    </xf>
    <xf numFmtId="0" fontId="3" fillId="0" borderId="0" xfId="81" applyNumberFormat="1" applyFont="1" applyFill="1" applyAlignment="1">
      <alignment horizontal="left"/>
    </xf>
    <xf numFmtId="3" fontId="3" fillId="8" borderId="12" xfId="0" applyNumberFormat="1" applyFont="1" applyFill="1" applyBorder="1" applyAlignment="1">
      <alignment horizontal="center"/>
    </xf>
    <xf numFmtId="0" fontId="3" fillId="5" borderId="31" xfId="0" applyFont="1" applyFill="1" applyBorder="1" applyAlignment="1">
      <alignment wrapText="1"/>
    </xf>
    <xf numFmtId="37" fontId="3" fillId="8" borderId="12" xfId="0" applyNumberFormat="1" applyFont="1" applyFill="1" applyBorder="1" applyAlignment="1">
      <alignment horizontal="center"/>
    </xf>
    <xf numFmtId="3" fontId="3" fillId="8" borderId="32" xfId="0" applyNumberFormat="1" applyFont="1" applyFill="1" applyBorder="1" applyAlignment="1">
      <alignment horizontal="center"/>
    </xf>
    <xf numFmtId="37" fontId="16" fillId="8" borderId="13" xfId="0" applyNumberFormat="1" applyFont="1" applyFill="1" applyBorder="1" applyAlignment="1">
      <alignment horizontal="center"/>
    </xf>
    <xf numFmtId="37" fontId="16" fillId="8" borderId="12" xfId="0" applyNumberFormat="1" applyFont="1" applyFill="1" applyBorder="1" applyAlignment="1">
      <alignment horizontal="center"/>
    </xf>
    <xf numFmtId="0" fontId="3" fillId="5" borderId="25" xfId="54" applyNumberFormat="1" applyFont="1" applyFill="1" applyBorder="1" applyAlignment="1" applyProtection="1">
      <alignment horizontal="left" vertical="center" wrapText="1"/>
      <protection locked="0"/>
    </xf>
    <xf numFmtId="172" fontId="15" fillId="0" borderId="0" xfId="54" applyNumberFormat="1" applyFont="1" applyFill="1" applyBorder="1" applyAlignment="1">
      <alignment horizontal="left" indent="1"/>
    </xf>
    <xf numFmtId="178" fontId="3" fillId="0" borderId="0" xfId="77" applyFont="1" applyAlignment="1">
      <alignment horizontal="center"/>
    </xf>
    <xf numFmtId="0" fontId="18" fillId="0" borderId="0" xfId="54" applyNumberFormat="1" applyFont="1" applyFill="1" applyBorder="1" applyAlignment="1" applyProtection="1">
      <alignment horizontal="left" vertical="center" wrapText="1"/>
      <protection locked="0"/>
    </xf>
    <xf numFmtId="0" fontId="19" fillId="5" borderId="0" xfId="0" applyFont="1" applyFill="1" applyBorder="1"/>
    <xf numFmtId="0" fontId="18" fillId="5" borderId="0" xfId="0" applyFont="1" applyFill="1" applyBorder="1" applyAlignment="1">
      <alignment wrapText="1"/>
    </xf>
    <xf numFmtId="174" fontId="18" fillId="8" borderId="12" xfId="90" applyNumberFormat="1" applyFont="1" applyFill="1" applyBorder="1" applyAlignment="1">
      <alignment horizontal="center" vertical="center"/>
    </xf>
    <xf numFmtId="174" fontId="18" fillId="8" borderId="12" xfId="0" applyNumberFormat="1" applyFont="1" applyFill="1" applyBorder="1" applyAlignment="1">
      <alignment horizontal="center" vertical="center"/>
    </xf>
    <xf numFmtId="0" fontId="16" fillId="0" borderId="14" xfId="0" applyFont="1" applyFill="1" applyBorder="1"/>
    <xf numFmtId="0" fontId="15" fillId="0" borderId="21" xfId="0" applyFont="1" applyFill="1" applyBorder="1"/>
    <xf numFmtId="43" fontId="3" fillId="5" borderId="11" xfId="54" applyFont="1" applyFill="1" applyBorder="1" applyAlignment="1">
      <alignment horizontal="center" vertical="center" wrapText="1"/>
    </xf>
    <xf numFmtId="0" fontId="3" fillId="5" borderId="11" xfId="0" applyFont="1" applyFill="1" applyBorder="1" applyAlignment="1">
      <alignment horizontal="center"/>
    </xf>
    <xf numFmtId="0" fontId="3" fillId="0" borderId="33" xfId="0" applyFont="1" applyFill="1" applyBorder="1"/>
    <xf numFmtId="0" fontId="3" fillId="5" borderId="34" xfId="0" applyFont="1" applyFill="1" applyBorder="1" applyAlignment="1">
      <alignment horizontal="center"/>
    </xf>
    <xf numFmtId="0" fontId="3" fillId="5" borderId="35" xfId="0" applyFont="1" applyFill="1" applyBorder="1"/>
    <xf numFmtId="0" fontId="3" fillId="5" borderId="31" xfId="0" applyFont="1" applyFill="1" applyBorder="1" applyAlignment="1">
      <alignment horizontal="center"/>
    </xf>
    <xf numFmtId="37" fontId="0" fillId="0" borderId="0" xfId="0" applyNumberFormat="1" applyFill="1" applyAlignment="1">
      <alignment horizontal="center"/>
    </xf>
    <xf numFmtId="0" fontId="57" fillId="0" borderId="0" xfId="0" applyFont="1" applyFill="1" applyBorder="1"/>
    <xf numFmtId="0" fontId="17" fillId="0" borderId="0" xfId="0" applyFont="1" applyFill="1" applyBorder="1" applyAlignment="1">
      <alignment horizontal="right"/>
    </xf>
    <xf numFmtId="177" fontId="16" fillId="0" borderId="0" xfId="0" applyNumberFormat="1" applyFont="1" applyFill="1" applyBorder="1"/>
    <xf numFmtId="0" fontId="3" fillId="7" borderId="0" xfId="0" applyFont="1" applyFill="1"/>
    <xf numFmtId="0" fontId="3" fillId="5" borderId="0" xfId="0" applyFont="1" applyFill="1" applyAlignment="1">
      <alignment horizontal="left" vertical="center" wrapText="1"/>
    </xf>
    <xf numFmtId="0" fontId="3" fillId="0" borderId="0" xfId="0" applyFont="1" applyFill="1" applyAlignment="1">
      <alignment horizontal="left" vertical="center" wrapText="1"/>
    </xf>
    <xf numFmtId="0" fontId="22" fillId="7" borderId="0" xfId="0" applyFont="1" applyFill="1" applyAlignment="1">
      <alignment horizontal="left" indent="1"/>
    </xf>
    <xf numFmtId="0" fontId="3" fillId="5" borderId="21" xfId="0" applyFont="1" applyFill="1" applyBorder="1" applyAlignment="1">
      <alignment horizontal="left" indent="2"/>
    </xf>
    <xf numFmtId="0" fontId="22" fillId="7" borderId="0" xfId="0" applyFont="1" applyFill="1" applyAlignment="1">
      <alignment horizontal="left"/>
    </xf>
    <xf numFmtId="0" fontId="3" fillId="7" borderId="0" xfId="0" applyFont="1" applyFill="1" applyAlignment="1">
      <alignment horizontal="left" indent="2"/>
    </xf>
    <xf numFmtId="0" fontId="3" fillId="5" borderId="0" xfId="0" applyFont="1" applyFill="1" applyBorder="1" applyAlignment="1">
      <alignment horizontal="left" indent="2"/>
    </xf>
    <xf numFmtId="0" fontId="17" fillId="5" borderId="0" xfId="0" applyFont="1" applyFill="1" applyBorder="1" applyAlignment="1">
      <alignment horizontal="left" indent="2"/>
    </xf>
    <xf numFmtId="0" fontId="17" fillId="5" borderId="0" xfId="0" applyFont="1" applyFill="1" applyBorder="1" applyAlignment="1">
      <alignment horizontal="left" indent="5"/>
    </xf>
    <xf numFmtId="0" fontId="3" fillId="5" borderId="0" xfId="0" applyFont="1" applyFill="1" applyAlignment="1">
      <alignment horizontal="left" indent="2"/>
    </xf>
    <xf numFmtId="0" fontId="3" fillId="5" borderId="36" xfId="0" applyFont="1" applyFill="1" applyBorder="1" applyAlignment="1">
      <alignment horizontal="center"/>
    </xf>
    <xf numFmtId="0" fontId="3" fillId="7" borderId="37" xfId="0" applyFont="1" applyFill="1" applyBorder="1" applyAlignment="1">
      <alignment horizontal="left" indent="2"/>
    </xf>
    <xf numFmtId="0" fontId="3" fillId="5" borderId="11" xfId="0" applyFont="1" applyFill="1" applyBorder="1" applyAlignment="1">
      <alignment horizontal="center" vertical="center"/>
    </xf>
    <xf numFmtId="0" fontId="58" fillId="0" borderId="0" xfId="0" applyFont="1" applyFill="1"/>
    <xf numFmtId="37" fontId="58" fillId="0" borderId="0" xfId="0" applyNumberFormat="1" applyFont="1" applyFill="1"/>
    <xf numFmtId="0" fontId="17" fillId="5" borderId="21" xfId="0" applyFont="1" applyFill="1" applyBorder="1"/>
    <xf numFmtId="0" fontId="59" fillId="0" borderId="0" xfId="0" applyFont="1" applyFill="1"/>
    <xf numFmtId="37" fontId="59" fillId="0" borderId="0" xfId="0" applyNumberFormat="1" applyFont="1" applyFill="1"/>
    <xf numFmtId="0" fontId="3" fillId="0" borderId="31" xfId="0" applyFont="1" applyFill="1" applyBorder="1" applyAlignment="1">
      <alignment wrapText="1"/>
    </xf>
    <xf numFmtId="37" fontId="3" fillId="0" borderId="12" xfId="0" applyNumberFormat="1" applyFont="1" applyFill="1" applyBorder="1" applyAlignment="1">
      <alignment horizontal="center"/>
    </xf>
    <xf numFmtId="37" fontId="3" fillId="5" borderId="0" xfId="0" applyNumberFormat="1" applyFont="1" applyFill="1" applyBorder="1"/>
    <xf numFmtId="37" fontId="16" fillId="0" borderId="12" xfId="0" applyNumberFormat="1" applyFont="1" applyFill="1" applyBorder="1" applyAlignment="1">
      <alignment horizontal="center" vertical="center"/>
    </xf>
    <xf numFmtId="37" fontId="16" fillId="0" borderId="13" xfId="0" applyNumberFormat="1" applyFont="1" applyFill="1" applyBorder="1" applyAlignment="1">
      <alignment horizontal="center" vertical="center"/>
    </xf>
    <xf numFmtId="0" fontId="17" fillId="0" borderId="0" xfId="0" applyFont="1" applyFill="1"/>
    <xf numFmtId="37" fontId="15" fillId="8" borderId="38" xfId="53" applyNumberFormat="1" applyFont="1" applyFill="1" applyBorder="1" applyAlignment="1">
      <alignment horizontal="center"/>
    </xf>
    <xf numFmtId="37" fontId="15" fillId="8" borderId="39" xfId="0" applyNumberFormat="1" applyFont="1" applyFill="1" applyBorder="1" applyAlignment="1">
      <alignment horizontal="center"/>
    </xf>
    <xf numFmtId="37" fontId="3" fillId="8" borderId="39" xfId="0" applyNumberFormat="1" applyFont="1" applyFill="1" applyBorder="1" applyAlignment="1">
      <alignment horizontal="center"/>
    </xf>
    <xf numFmtId="174" fontId="3" fillId="8" borderId="39" xfId="90" applyNumberFormat="1" applyFont="1" applyFill="1" applyBorder="1" applyAlignment="1">
      <alignment horizontal="center"/>
    </xf>
    <xf numFmtId="174" fontId="3" fillId="8" borderId="39" xfId="0" applyNumberFormat="1" applyFont="1" applyFill="1" applyBorder="1" applyAlignment="1">
      <alignment horizontal="center" vertical="center"/>
    </xf>
    <xf numFmtId="173" fontId="3" fillId="8" borderId="39" xfId="0" applyNumberFormat="1" applyFont="1" applyFill="1" applyBorder="1" applyAlignment="1">
      <alignment horizontal="center" vertical="center"/>
    </xf>
    <xf numFmtId="194" fontId="3" fillId="8" borderId="39" xfId="0" applyNumberFormat="1" applyFont="1" applyFill="1" applyBorder="1" applyAlignment="1">
      <alignment horizontal="center"/>
    </xf>
    <xf numFmtId="1" fontId="3" fillId="8" borderId="39" xfId="0" applyNumberFormat="1" applyFont="1" applyFill="1" applyBorder="1" applyAlignment="1">
      <alignment horizontal="center" vertical="center"/>
    </xf>
    <xf numFmtId="174" fontId="3" fillId="8" borderId="39" xfId="90" applyNumberFormat="1" applyFont="1" applyFill="1" applyBorder="1" applyAlignment="1">
      <alignment horizontal="center" vertical="center"/>
    </xf>
    <xf numFmtId="174" fontId="3" fillId="8" borderId="39" xfId="0" applyNumberFormat="1" applyFont="1" applyFill="1" applyBorder="1" applyAlignment="1">
      <alignment horizontal="center"/>
    </xf>
    <xf numFmtId="37" fontId="3" fillId="8" borderId="39" xfId="53" applyNumberFormat="1" applyFont="1" applyFill="1" applyBorder="1" applyAlignment="1">
      <alignment horizontal="center"/>
    </xf>
    <xf numFmtId="37" fontId="17" fillId="8" borderId="39" xfId="53" applyNumberFormat="1" applyFont="1" applyFill="1" applyBorder="1" applyAlignment="1">
      <alignment horizontal="center"/>
    </xf>
    <xf numFmtId="174" fontId="17" fillId="8" borderId="39" xfId="90" applyNumberFormat="1" applyFont="1" applyFill="1" applyBorder="1" applyAlignment="1">
      <alignment horizontal="center"/>
    </xf>
    <xf numFmtId="0" fontId="16" fillId="0" borderId="16" xfId="0" applyFont="1" applyFill="1" applyBorder="1" applyAlignment="1">
      <alignment horizontal="center"/>
    </xf>
    <xf numFmtId="43" fontId="15" fillId="0" borderId="11" xfId="0" applyNumberFormat="1" applyFont="1" applyFill="1" applyBorder="1" applyAlignment="1">
      <alignment horizontal="center"/>
    </xf>
    <xf numFmtId="0" fontId="17" fillId="0" borderId="11" xfId="0" applyFont="1" applyFill="1" applyBorder="1" applyAlignment="1">
      <alignment horizontal="center"/>
    </xf>
    <xf numFmtId="37" fontId="15" fillId="0" borderId="38" xfId="53" applyNumberFormat="1" applyFont="1" applyFill="1" applyBorder="1" applyAlignment="1">
      <alignment horizontal="center"/>
    </xf>
    <xf numFmtId="37" fontId="17" fillId="8" borderId="39" xfId="0" applyNumberFormat="1" applyFont="1" applyFill="1" applyBorder="1" applyAlignment="1">
      <alignment horizontal="center"/>
    </xf>
    <xf numFmtId="37" fontId="3" fillId="0" borderId="39" xfId="53" applyNumberFormat="1" applyFont="1" applyFill="1" applyBorder="1" applyAlignment="1">
      <alignment horizontal="center"/>
    </xf>
    <xf numFmtId="37" fontId="17" fillId="0" borderId="39" xfId="53" applyNumberFormat="1" applyFont="1" applyFill="1" applyBorder="1" applyAlignment="1">
      <alignment horizontal="center"/>
    </xf>
    <xf numFmtId="174" fontId="3" fillId="0" borderId="39" xfId="90" applyNumberFormat="1" applyFont="1" applyFill="1" applyBorder="1" applyAlignment="1">
      <alignment horizontal="center"/>
    </xf>
    <xf numFmtId="194" fontId="3" fillId="0" borderId="39" xfId="0" applyNumberFormat="1" applyFont="1" applyFill="1" applyBorder="1" applyAlignment="1">
      <alignment horizontal="center"/>
    </xf>
    <xf numFmtId="37" fontId="3" fillId="0" borderId="39" xfId="0" applyNumberFormat="1" applyFont="1" applyFill="1" applyBorder="1" applyAlignment="1">
      <alignment horizontal="center"/>
    </xf>
    <xf numFmtId="174" fontId="3" fillId="8" borderId="39" xfId="91" applyNumberFormat="1" applyFont="1" applyFill="1" applyBorder="1" applyAlignment="1">
      <alignment horizontal="center" vertical="center"/>
    </xf>
    <xf numFmtId="174" fontId="3" fillId="8" borderId="39" xfId="91" applyNumberFormat="1" applyFont="1" applyFill="1" applyBorder="1" applyAlignment="1">
      <alignment horizontal="center"/>
    </xf>
    <xf numFmtId="37" fontId="15" fillId="8" borderId="39" xfId="53" applyNumberFormat="1" applyFont="1" applyFill="1" applyBorder="1" applyAlignment="1">
      <alignment horizontal="center"/>
    </xf>
    <xf numFmtId="37" fontId="15" fillId="0" borderId="39" xfId="53" applyNumberFormat="1" applyFont="1" applyFill="1" applyBorder="1" applyAlignment="1">
      <alignment horizontal="center"/>
    </xf>
    <xf numFmtId="0" fontId="16" fillId="8" borderId="41" xfId="0" applyFont="1" applyFill="1" applyBorder="1" applyAlignment="1">
      <alignment horizontal="center" vertical="center" wrapText="1"/>
    </xf>
    <xf numFmtId="0" fontId="16" fillId="8" borderId="42" xfId="0" applyFont="1" applyFill="1" applyBorder="1" applyAlignment="1">
      <alignment horizontal="center" vertical="center" wrapText="1"/>
    </xf>
    <xf numFmtId="0" fontId="16" fillId="8" borderId="43" xfId="0" applyFont="1" applyFill="1" applyBorder="1" applyAlignment="1">
      <alignment horizontal="center" vertical="center" wrapText="1"/>
    </xf>
    <xf numFmtId="0" fontId="3" fillId="5" borderId="0" xfId="79" applyFont="1" applyFill="1" applyBorder="1" applyAlignment="1">
      <alignment horizontal="left" indent="1"/>
    </xf>
    <xf numFmtId="37" fontId="3" fillId="8" borderId="20" xfId="55" applyNumberFormat="1" applyFont="1" applyFill="1" applyBorder="1" applyAlignment="1">
      <alignment horizontal="center" vertical="center"/>
    </xf>
    <xf numFmtId="37" fontId="3" fillId="8" borderId="39" xfId="55" applyNumberFormat="1" applyFont="1" applyFill="1" applyBorder="1" applyAlignment="1">
      <alignment horizontal="center" vertical="center"/>
    </xf>
    <xf numFmtId="37" fontId="15" fillId="8" borderId="39" xfId="55" applyNumberFormat="1" applyFont="1" applyFill="1" applyBorder="1" applyAlignment="1">
      <alignment horizontal="center" vertical="center"/>
    </xf>
    <xf numFmtId="37" fontId="3" fillId="8" borderId="38" xfId="0" applyNumberFormat="1" applyFont="1" applyFill="1" applyBorder="1" applyAlignment="1">
      <alignment horizontal="center"/>
    </xf>
    <xf numFmtId="174" fontId="18" fillId="8" borderId="39" xfId="0" applyNumberFormat="1" applyFont="1" applyFill="1" applyBorder="1" applyAlignment="1">
      <alignment horizontal="center"/>
    </xf>
    <xf numFmtId="37" fontId="3" fillId="8" borderId="44" xfId="0" applyNumberFormat="1" applyFont="1" applyFill="1" applyBorder="1" applyAlignment="1">
      <alignment horizontal="center"/>
    </xf>
    <xf numFmtId="37" fontId="16" fillId="8" borderId="38" xfId="0" applyNumberFormat="1" applyFont="1" applyFill="1" applyBorder="1" applyAlignment="1">
      <alignment horizontal="center"/>
    </xf>
    <xf numFmtId="37" fontId="16" fillId="8" borderId="39" xfId="0" applyNumberFormat="1" applyFont="1" applyFill="1" applyBorder="1" applyAlignment="1">
      <alignment horizontal="center" vertical="center"/>
    </xf>
    <xf numFmtId="37" fontId="16" fillId="8" borderId="39" xfId="0" applyNumberFormat="1" applyFont="1" applyFill="1" applyBorder="1" applyAlignment="1">
      <alignment horizontal="center"/>
    </xf>
    <xf numFmtId="37" fontId="15" fillId="8" borderId="45" xfId="0" applyNumberFormat="1" applyFont="1" applyFill="1" applyBorder="1" applyAlignment="1">
      <alignment horizontal="center"/>
    </xf>
    <xf numFmtId="0" fontId="15" fillId="5" borderId="23" xfId="80" applyFont="1" applyFill="1" applyBorder="1" applyAlignment="1" applyProtection="1">
      <alignment horizontal="left" vertical="center" indent="1"/>
      <protection locked="0"/>
    </xf>
    <xf numFmtId="37" fontId="15" fillId="8" borderId="46" xfId="0" applyNumberFormat="1" applyFont="1" applyFill="1" applyBorder="1" applyAlignment="1">
      <alignment horizontal="center"/>
    </xf>
    <xf numFmtId="37" fontId="15" fillId="8" borderId="46" xfId="54" applyNumberFormat="1" applyFont="1" applyFill="1" applyBorder="1" applyAlignment="1">
      <alignment horizontal="center"/>
    </xf>
    <xf numFmtId="37" fontId="3" fillId="8" borderId="38" xfId="54" applyNumberFormat="1" applyFont="1" applyFill="1" applyBorder="1" applyAlignment="1">
      <alignment horizontal="center"/>
    </xf>
    <xf numFmtId="37" fontId="3" fillId="8" borderId="39" xfId="54" applyNumberFormat="1" applyFont="1" applyFill="1" applyBorder="1" applyAlignment="1">
      <alignment horizontal="center"/>
    </xf>
    <xf numFmtId="37" fontId="15" fillId="8" borderId="39" xfId="54" applyNumberFormat="1" applyFont="1" applyFill="1" applyBorder="1" applyAlignment="1">
      <alignment horizontal="center"/>
    </xf>
    <xf numFmtId="0" fontId="16" fillId="0" borderId="48" xfId="0" applyFont="1" applyFill="1" applyBorder="1" applyAlignment="1">
      <alignment horizontal="center"/>
    </xf>
    <xf numFmtId="0" fontId="16" fillId="0" borderId="49" xfId="0" applyFont="1" applyFill="1" applyBorder="1" applyAlignment="1">
      <alignment horizontal="center"/>
    </xf>
    <xf numFmtId="0" fontId="3" fillId="0" borderId="49" xfId="0" applyFont="1" applyFill="1" applyBorder="1" applyAlignment="1">
      <alignment horizontal="center"/>
    </xf>
    <xf numFmtId="0" fontId="17" fillId="0" borderId="49" xfId="0" applyFont="1" applyFill="1" applyBorder="1" applyAlignment="1">
      <alignment horizontal="center"/>
    </xf>
    <xf numFmtId="0" fontId="3" fillId="8" borderId="38" xfId="0" applyFont="1" applyFill="1" applyBorder="1"/>
    <xf numFmtId="37" fontId="3" fillId="8" borderId="39" xfId="0" applyNumberFormat="1" applyFont="1" applyFill="1" applyBorder="1"/>
    <xf numFmtId="38" fontId="16" fillId="8" borderId="38" xfId="0" applyNumberFormat="1" applyFont="1" applyFill="1" applyBorder="1" applyAlignment="1">
      <alignment horizontal="center" vertical="center" wrapText="1"/>
    </xf>
    <xf numFmtId="38" fontId="16" fillId="8" borderId="39" xfId="0" applyNumberFormat="1" applyFont="1" applyFill="1" applyBorder="1" applyAlignment="1">
      <alignment horizontal="center" vertical="center" wrapText="1"/>
    </xf>
    <xf numFmtId="2" fontId="16" fillId="8" borderId="40" xfId="0" applyNumberFormat="1" applyFont="1" applyFill="1" applyBorder="1" applyAlignment="1">
      <alignment horizontal="center"/>
    </xf>
    <xf numFmtId="0" fontId="16" fillId="8" borderId="43" xfId="0" applyFont="1" applyFill="1" applyBorder="1" applyAlignment="1">
      <alignment horizontal="left" vertical="center" wrapText="1"/>
    </xf>
    <xf numFmtId="0" fontId="3" fillId="0" borderId="9" xfId="0" applyFont="1" applyFill="1" applyBorder="1"/>
    <xf numFmtId="0" fontId="3" fillId="0" borderId="21" xfId="0" applyFont="1" applyFill="1" applyBorder="1" applyAlignment="1">
      <alignment wrapText="1"/>
    </xf>
    <xf numFmtId="0" fontId="18" fillId="0" borderId="0" xfId="0" applyFont="1"/>
    <xf numFmtId="43" fontId="18" fillId="5" borderId="0" xfId="53" applyFont="1" applyFill="1" applyBorder="1"/>
    <xf numFmtId="0" fontId="17" fillId="0" borderId="0" xfId="0" applyFont="1" applyFill="1" applyAlignment="1">
      <alignment horizontal="left" vertical="center" wrapText="1"/>
    </xf>
    <xf numFmtId="195" fontId="3" fillId="8" borderId="30" xfId="56" quotePrefix="1" applyNumberFormat="1" applyFont="1" applyFill="1" applyBorder="1" applyAlignment="1">
      <alignment horizontal="center" vertical="center"/>
    </xf>
    <xf numFmtId="37" fontId="16" fillId="0" borderId="38" xfId="0" applyNumberFormat="1" applyFont="1" applyFill="1" applyBorder="1" applyAlignment="1">
      <alignment horizontal="center"/>
    </xf>
    <xf numFmtId="37" fontId="16" fillId="0" borderId="39" xfId="0" applyNumberFormat="1" applyFont="1" applyFill="1" applyBorder="1" applyAlignment="1">
      <alignment horizontal="center"/>
    </xf>
    <xf numFmtId="37" fontId="15" fillId="0" borderId="45" xfId="0" applyNumberFormat="1" applyFont="1" applyFill="1" applyBorder="1" applyAlignment="1">
      <alignment horizontal="center"/>
    </xf>
    <xf numFmtId="0" fontId="16" fillId="5" borderId="0" xfId="0" applyFont="1" applyFill="1" applyBorder="1" applyAlignment="1">
      <alignment vertical="center"/>
    </xf>
    <xf numFmtId="0" fontId="16" fillId="5" borderId="0" xfId="0" applyFont="1" applyFill="1" applyBorder="1" applyAlignment="1">
      <alignment horizontal="center" vertical="center"/>
    </xf>
    <xf numFmtId="177" fontId="16" fillId="0" borderId="50" xfId="0" applyNumberFormat="1" applyFont="1" applyFill="1" applyBorder="1"/>
    <xf numFmtId="177" fontId="16" fillId="0" borderId="51" xfId="0" applyNumberFormat="1" applyFont="1" applyFill="1" applyBorder="1"/>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xf>
    <xf numFmtId="0" fontId="3" fillId="7" borderId="0" xfId="0" applyFont="1" applyFill="1" applyBorder="1" applyAlignment="1">
      <alignment horizontal="left" indent="2"/>
    </xf>
    <xf numFmtId="0" fontId="22" fillId="9" borderId="0" xfId="0" applyFont="1" applyFill="1" applyBorder="1" applyAlignment="1">
      <alignment horizontal="left" indent="1"/>
    </xf>
    <xf numFmtId="174" fontId="17" fillId="8" borderId="39" xfId="91" applyNumberFormat="1" applyFont="1" applyFill="1" applyBorder="1" applyAlignment="1">
      <alignment horizontal="center"/>
    </xf>
    <xf numFmtId="0" fontId="3" fillId="5" borderId="0" xfId="0" applyFont="1" applyFill="1" applyBorder="1" applyAlignment="1">
      <alignment horizontal="left" vertical="center" indent="2"/>
    </xf>
    <xf numFmtId="37" fontId="3" fillId="8" borderId="39" xfId="0" applyNumberFormat="1" applyFont="1" applyFill="1" applyBorder="1" applyAlignment="1">
      <alignment horizontal="center" vertical="center"/>
    </xf>
    <xf numFmtId="194" fontId="3" fillId="8" borderId="39" xfId="0" applyNumberFormat="1" applyFont="1" applyFill="1" applyBorder="1" applyAlignment="1">
      <alignment horizontal="center" vertical="center"/>
    </xf>
    <xf numFmtId="0" fontId="17" fillId="0" borderId="0" xfId="0" applyFont="1" applyFill="1" applyBorder="1" applyAlignment="1">
      <alignment horizontal="right" vertical="center"/>
    </xf>
    <xf numFmtId="174" fontId="3" fillId="0" borderId="39" xfId="0" applyNumberFormat="1" applyFont="1" applyFill="1" applyBorder="1" applyAlignment="1">
      <alignment horizontal="center" vertical="center"/>
    </xf>
    <xf numFmtId="173" fontId="3" fillId="0" borderId="39" xfId="0" applyNumberFormat="1" applyFont="1" applyFill="1" applyBorder="1" applyAlignment="1">
      <alignment horizontal="center" vertical="center"/>
    </xf>
    <xf numFmtId="1" fontId="3" fillId="0" borderId="39" xfId="0" applyNumberFormat="1" applyFont="1" applyFill="1" applyBorder="1" applyAlignment="1">
      <alignment horizontal="center" vertical="center"/>
    </xf>
    <xf numFmtId="37" fontId="3" fillId="0" borderId="39" xfId="0" applyNumberFormat="1" applyFont="1" applyFill="1" applyBorder="1" applyAlignment="1">
      <alignment horizontal="center" vertical="center"/>
    </xf>
    <xf numFmtId="194" fontId="3" fillId="0" borderId="39" xfId="0" applyNumberFormat="1" applyFont="1" applyFill="1" applyBorder="1" applyAlignment="1">
      <alignment horizontal="center" vertical="center"/>
    </xf>
    <xf numFmtId="174" fontId="3" fillId="0" borderId="39" xfId="91" applyNumberFormat="1" applyFont="1" applyFill="1" applyBorder="1" applyAlignment="1">
      <alignment horizontal="center" vertical="center"/>
    </xf>
    <xf numFmtId="174" fontId="3" fillId="0" borderId="39" xfId="91" applyNumberFormat="1" applyFont="1" applyFill="1" applyBorder="1" applyAlignment="1">
      <alignment horizontal="center"/>
    </xf>
    <xf numFmtId="37" fontId="17" fillId="0" borderId="39" xfId="0" applyNumberFormat="1" applyFont="1" applyFill="1" applyBorder="1" applyAlignment="1">
      <alignment horizontal="center"/>
    </xf>
    <xf numFmtId="174" fontId="17" fillId="0" borderId="39" xfId="91" applyNumberFormat="1" applyFont="1" applyFill="1" applyBorder="1" applyAlignment="1">
      <alignment horizontal="center"/>
    </xf>
    <xf numFmtId="38" fontId="16" fillId="0" borderId="38" xfId="0" applyNumberFormat="1" applyFont="1" applyFill="1" applyBorder="1" applyAlignment="1">
      <alignment horizontal="center" vertical="center" wrapText="1"/>
    </xf>
    <xf numFmtId="38" fontId="16" fillId="0" borderId="39" xfId="0" applyNumberFormat="1" applyFont="1" applyFill="1" applyBorder="1" applyAlignment="1">
      <alignment horizontal="center" vertical="center" wrapText="1"/>
    </xf>
    <xf numFmtId="2" fontId="16" fillId="0" borderId="40" xfId="0" applyNumberFormat="1" applyFont="1" applyFill="1" applyBorder="1" applyAlignment="1">
      <alignment horizontal="center"/>
    </xf>
    <xf numFmtId="37" fontId="15" fillId="0" borderId="39" xfId="0" applyNumberFormat="1" applyFont="1" applyFill="1" applyBorder="1" applyAlignment="1">
      <alignment horizontal="center"/>
    </xf>
    <xf numFmtId="174" fontId="3" fillId="0" borderId="39" xfId="90" applyNumberFormat="1" applyFont="1" applyFill="1" applyBorder="1" applyAlignment="1">
      <alignment horizontal="center" vertical="center"/>
    </xf>
    <xf numFmtId="174" fontId="3" fillId="0" borderId="39" xfId="0" applyNumberFormat="1" applyFont="1" applyFill="1" applyBorder="1" applyAlignment="1">
      <alignment horizontal="center"/>
    </xf>
    <xf numFmtId="174" fontId="17" fillId="0" borderId="39" xfId="90" applyNumberFormat="1" applyFont="1" applyFill="1" applyBorder="1" applyAlignment="1">
      <alignment horizontal="center"/>
    </xf>
    <xf numFmtId="39" fontId="3" fillId="8" borderId="39" xfId="0" applyNumberFormat="1" applyFont="1" applyFill="1" applyBorder="1" applyAlignment="1">
      <alignment horizontal="center"/>
    </xf>
    <xf numFmtId="39" fontId="3" fillId="0" borderId="39" xfId="0" applyNumberFormat="1" applyFont="1" applyFill="1" applyBorder="1" applyAlignment="1">
      <alignment horizontal="center"/>
    </xf>
    <xf numFmtId="2" fontId="3" fillId="8" borderId="39" xfId="53" applyNumberFormat="1" applyFont="1" applyFill="1" applyBorder="1" applyAlignment="1">
      <alignment horizontal="center"/>
    </xf>
    <xf numFmtId="2" fontId="3" fillId="0" borderId="39" xfId="53" applyNumberFormat="1" applyFont="1" applyFill="1" applyBorder="1" applyAlignment="1">
      <alignment horizontal="center"/>
    </xf>
    <xf numFmtId="2" fontId="3" fillId="8" borderId="39" xfId="0" applyNumberFormat="1" applyFont="1" applyFill="1" applyBorder="1" applyAlignment="1">
      <alignment horizontal="center"/>
    </xf>
    <xf numFmtId="2" fontId="3" fillId="0" borderId="39" xfId="0" applyNumberFormat="1" applyFont="1" applyFill="1" applyBorder="1" applyAlignment="1">
      <alignment horizontal="center"/>
    </xf>
    <xf numFmtId="39" fontId="3" fillId="8" borderId="39" xfId="0" applyNumberFormat="1" applyFont="1" applyFill="1" applyBorder="1" applyAlignment="1">
      <alignment horizontal="center" vertical="center"/>
    </xf>
    <xf numFmtId="39" fontId="3" fillId="0" borderId="39" xfId="0" applyNumberFormat="1" applyFont="1" applyFill="1" applyBorder="1" applyAlignment="1">
      <alignment horizontal="center" vertical="center"/>
    </xf>
    <xf numFmtId="39" fontId="0" fillId="0" borderId="0" xfId="0" applyNumberFormat="1" applyFill="1"/>
    <xf numFmtId="37" fontId="3" fillId="0" borderId="20" xfId="55" applyNumberFormat="1" applyFont="1" applyFill="1" applyBorder="1" applyAlignment="1">
      <alignment horizontal="center" vertical="center"/>
    </xf>
    <xf numFmtId="178" fontId="61" fillId="0" borderId="0" xfId="78" applyFont="1" applyAlignment="1">
      <alignment horizontal="right" vertical="center"/>
    </xf>
    <xf numFmtId="37" fontId="3" fillId="0" borderId="38" xfId="0" applyNumberFormat="1" applyFont="1" applyFill="1" applyBorder="1" applyAlignment="1">
      <alignment horizontal="center"/>
    </xf>
    <xf numFmtId="174" fontId="18" fillId="0" borderId="39" xfId="0" applyNumberFormat="1" applyFont="1" applyFill="1" applyBorder="1" applyAlignment="1">
      <alignment horizontal="center"/>
    </xf>
    <xf numFmtId="37" fontId="3" fillId="0" borderId="44" xfId="0" applyNumberFormat="1" applyFont="1" applyFill="1" applyBorder="1" applyAlignment="1">
      <alignment horizontal="center"/>
    </xf>
    <xf numFmtId="174" fontId="18" fillId="0" borderId="12" xfId="90" applyNumberFormat="1" applyFont="1" applyFill="1" applyBorder="1" applyAlignment="1">
      <alignment horizontal="center" vertical="center"/>
    </xf>
    <xf numFmtId="3" fontId="3" fillId="0" borderId="12" xfId="0" applyNumberFormat="1" applyFont="1" applyFill="1" applyBorder="1" applyAlignment="1">
      <alignment horizontal="center"/>
    </xf>
    <xf numFmtId="3" fontId="3" fillId="0" borderId="32" xfId="0" applyNumberFormat="1" applyFont="1" applyFill="1" applyBorder="1" applyAlignment="1">
      <alignment horizontal="center"/>
    </xf>
    <xf numFmtId="174" fontId="18" fillId="0" borderId="12" xfId="0" applyNumberFormat="1" applyFont="1" applyFill="1" applyBorder="1" applyAlignment="1">
      <alignment horizontal="center" vertical="center"/>
    </xf>
    <xf numFmtId="37" fontId="16" fillId="0" borderId="39" xfId="0" applyNumberFormat="1" applyFont="1" applyFill="1" applyBorder="1" applyAlignment="1">
      <alignment horizontal="center" vertical="center"/>
    </xf>
    <xf numFmtId="37" fontId="15" fillId="0" borderId="46" xfId="0" applyNumberFormat="1" applyFont="1" applyFill="1" applyBorder="1" applyAlignment="1">
      <alignment horizontal="center"/>
    </xf>
    <xf numFmtId="37" fontId="3" fillId="0" borderId="38" xfId="54" applyNumberFormat="1" applyFont="1" applyFill="1" applyBorder="1" applyAlignment="1">
      <alignment horizontal="center"/>
    </xf>
    <xf numFmtId="37" fontId="3" fillId="0" borderId="39" xfId="54" applyNumberFormat="1" applyFont="1" applyFill="1" applyBorder="1" applyAlignment="1">
      <alignment horizontal="center"/>
    </xf>
    <xf numFmtId="37" fontId="15" fillId="0" borderId="39" xfId="54" applyNumberFormat="1" applyFont="1" applyFill="1" applyBorder="1" applyAlignment="1">
      <alignment horizontal="center"/>
    </xf>
    <xf numFmtId="37" fontId="15" fillId="0" borderId="46" xfId="54" applyNumberFormat="1" applyFont="1" applyFill="1" applyBorder="1" applyAlignment="1">
      <alignment horizontal="center"/>
    </xf>
    <xf numFmtId="0" fontId="3" fillId="0" borderId="38" xfId="0" applyFont="1" applyFill="1" applyBorder="1"/>
    <xf numFmtId="37" fontId="3" fillId="0" borderId="39" xfId="0" applyNumberFormat="1" applyFont="1" applyFill="1" applyBorder="1"/>
    <xf numFmtId="173" fontId="15" fillId="5" borderId="0" xfId="0" applyNumberFormat="1" applyFont="1" applyFill="1" applyBorder="1" applyAlignment="1">
      <alignment horizontal="center"/>
    </xf>
    <xf numFmtId="0" fontId="3" fillId="5" borderId="0" xfId="0" applyFont="1" applyFill="1" applyBorder="1" applyAlignment="1">
      <alignment horizontal="left" vertical="center" wrapText="1"/>
    </xf>
    <xf numFmtId="0" fontId="15" fillId="5" borderId="0" xfId="0" applyFont="1" applyFill="1" applyBorder="1" applyAlignment="1">
      <alignment vertical="center"/>
    </xf>
    <xf numFmtId="0" fontId="20" fillId="0" borderId="0" xfId="70" applyFont="1" applyFill="1" applyAlignment="1" applyProtection="1">
      <alignment vertical="center"/>
    </xf>
    <xf numFmtId="0" fontId="20" fillId="0" borderId="0" xfId="70" applyFont="1" applyAlignment="1" applyProtection="1">
      <alignment vertical="center"/>
    </xf>
    <xf numFmtId="0" fontId="3" fillId="5" borderId="0" xfId="0" applyFont="1" applyFill="1" applyBorder="1" applyAlignment="1">
      <alignment vertical="center" wrapText="1"/>
    </xf>
    <xf numFmtId="0" fontId="17" fillId="0" borderId="0" xfId="0" applyFont="1" applyFill="1" applyBorder="1" applyAlignment="1">
      <alignment horizontal="left" vertical="center" wrapText="1"/>
    </xf>
    <xf numFmtId="0" fontId="3" fillId="7" borderId="0" xfId="0" applyFont="1" applyFill="1" applyAlignment="1">
      <alignment horizontal="left"/>
    </xf>
    <xf numFmtId="1" fontId="3" fillId="0" borderId="0" xfId="77" applyNumberFormat="1" applyFont="1" applyAlignment="1">
      <alignment horizontal="center"/>
    </xf>
    <xf numFmtId="37" fontId="3" fillId="0" borderId="0" xfId="56" applyNumberFormat="1" applyFont="1" applyBorder="1" applyAlignment="1">
      <alignment horizontal="center"/>
    </xf>
    <xf numFmtId="0" fontId="63" fillId="0" borderId="0" xfId="0" applyFont="1" applyAlignment="1">
      <alignment horizontal="center"/>
    </xf>
    <xf numFmtId="0" fontId="63" fillId="0" borderId="0" xfId="0" applyFont="1" applyAlignment="1">
      <alignment horizontal="center" vertical="center"/>
    </xf>
    <xf numFmtId="173" fontId="15" fillId="0" borderId="0" xfId="0" applyNumberFormat="1" applyFont="1" applyFill="1" applyBorder="1" applyAlignment="1">
      <alignment horizontal="center"/>
    </xf>
    <xf numFmtId="0" fontId="3" fillId="5" borderId="60" xfId="80" applyFont="1" applyFill="1" applyBorder="1" applyAlignment="1" applyProtection="1">
      <alignment horizontal="left" vertical="center" indent="1"/>
      <protection locked="0"/>
    </xf>
    <xf numFmtId="0" fontId="15" fillId="5" borderId="47" xfId="80" applyFont="1" applyFill="1" applyBorder="1" applyAlignment="1" applyProtection="1">
      <alignment horizontal="left" vertical="center" wrapText="1" indent="1"/>
    </xf>
    <xf numFmtId="0" fontId="63" fillId="0" borderId="0" xfId="0" applyFont="1"/>
    <xf numFmtId="0" fontId="16" fillId="9" borderId="0" xfId="0" applyFont="1" applyFill="1" applyBorder="1"/>
    <xf numFmtId="37" fontId="15" fillId="9" borderId="0" xfId="0" applyNumberFormat="1" applyFont="1" applyFill="1" applyBorder="1" applyAlignment="1">
      <alignment horizontal="center"/>
    </xf>
    <xf numFmtId="37" fontId="16" fillId="9" borderId="0" xfId="0" applyNumberFormat="1" applyFont="1" applyFill="1" applyBorder="1" applyAlignment="1">
      <alignment horizontal="center" vertical="center"/>
    </xf>
    <xf numFmtId="0" fontId="15" fillId="0" borderId="0" xfId="78" applyNumberFormat="1" applyFont="1" applyFill="1" applyAlignment="1">
      <alignment horizontal="left"/>
    </xf>
    <xf numFmtId="172" fontId="15" fillId="0" borderId="0" xfId="54" applyNumberFormat="1" applyFont="1" applyFill="1" applyBorder="1" applyAlignment="1">
      <alignment horizontal="center"/>
    </xf>
    <xf numFmtId="172" fontId="3" fillId="0" borderId="0" xfId="54" applyNumberFormat="1" applyFont="1" applyBorder="1" applyAlignment="1">
      <alignment horizontal="left"/>
    </xf>
    <xf numFmtId="172" fontId="3" fillId="0" borderId="0" xfId="54" applyNumberFormat="1" applyFont="1" applyFill="1" applyBorder="1" applyAlignment="1">
      <alignment horizontal="left"/>
    </xf>
    <xf numFmtId="172" fontId="15" fillId="0" borderId="0" xfId="54" applyNumberFormat="1" applyFont="1" applyBorder="1" applyAlignment="1">
      <alignment horizontal="center"/>
    </xf>
    <xf numFmtId="0" fontId="3" fillId="0" borderId="0" xfId="78" applyNumberFormat="1" applyFont="1" applyFill="1" applyAlignment="1">
      <alignment horizontal="left"/>
    </xf>
    <xf numFmtId="172" fontId="3" fillId="8" borderId="39" xfId="53" applyNumberFormat="1" applyFont="1" applyFill="1" applyBorder="1" applyAlignment="1">
      <alignment horizontal="center" vertical="center"/>
    </xf>
    <xf numFmtId="172" fontId="15" fillId="8" borderId="39" xfId="53" applyNumberFormat="1" applyFont="1" applyFill="1" applyBorder="1" applyAlignment="1">
      <alignment horizontal="center" vertical="center"/>
    </xf>
    <xf numFmtId="0" fontId="15" fillId="0" borderId="33" xfId="78" applyNumberFormat="1" applyFont="1" applyFill="1" applyBorder="1" applyAlignment="1">
      <alignment horizontal="left"/>
    </xf>
    <xf numFmtId="172" fontId="15" fillId="8" borderId="44" xfId="53" applyNumberFormat="1" applyFont="1" applyFill="1" applyBorder="1" applyAlignment="1">
      <alignment horizontal="center" vertical="center"/>
    </xf>
    <xf numFmtId="172" fontId="15" fillId="0" borderId="0" xfId="53" applyNumberFormat="1" applyFont="1" applyFill="1" applyBorder="1" applyAlignment="1">
      <alignment horizontal="center" vertical="center"/>
    </xf>
    <xf numFmtId="9" fontId="15" fillId="0" borderId="63" xfId="91" applyFont="1" applyFill="1" applyBorder="1" applyAlignment="1">
      <alignment horizontal="center" vertical="center"/>
    </xf>
    <xf numFmtId="0" fontId="65" fillId="0" borderId="0" xfId="0" applyFont="1"/>
    <xf numFmtId="172" fontId="15" fillId="0" borderId="25" xfId="53" applyNumberFormat="1" applyFont="1" applyFill="1" applyBorder="1" applyAlignment="1">
      <alignment horizontal="center" vertical="center"/>
    </xf>
    <xf numFmtId="9" fontId="15" fillId="0" borderId="33" xfId="90" applyFont="1" applyFill="1" applyBorder="1" applyAlignment="1">
      <alignment horizontal="center" vertical="center"/>
    </xf>
    <xf numFmtId="172" fontId="3" fillId="0" borderId="39" xfId="53" applyNumberFormat="1" applyFont="1" applyFill="1" applyBorder="1" applyAlignment="1">
      <alignment horizontal="center" vertical="center"/>
    </xf>
    <xf numFmtId="172" fontId="15" fillId="0" borderId="39" xfId="53" applyNumberFormat="1" applyFont="1" applyFill="1" applyBorder="1" applyAlignment="1">
      <alignment horizontal="center" vertical="center"/>
    </xf>
    <xf numFmtId="172" fontId="3" fillId="8" borderId="39" xfId="53" applyNumberFormat="1" applyFont="1" applyFill="1" applyBorder="1" applyAlignment="1">
      <alignment horizontal="center" vertical="top"/>
    </xf>
    <xf numFmtId="172" fontId="3" fillId="0" borderId="39" xfId="53" applyNumberFormat="1" applyFont="1" applyFill="1" applyBorder="1" applyAlignment="1">
      <alignment horizontal="center" vertical="top"/>
    </xf>
    <xf numFmtId="172" fontId="3" fillId="0" borderId="0" xfId="53" applyNumberFormat="1" applyFont="1" applyBorder="1"/>
    <xf numFmtId="172" fontId="3" fillId="0" borderId="0" xfId="53" applyNumberFormat="1" applyFont="1" applyBorder="1" applyAlignment="1">
      <alignment horizontal="center" vertical="center"/>
    </xf>
    <xf numFmtId="172" fontId="3" fillId="0" borderId="0" xfId="53" applyNumberFormat="1" applyFont="1" applyFill="1" applyBorder="1" applyAlignment="1">
      <alignment horizontal="center" vertical="center"/>
    </xf>
    <xf numFmtId="172" fontId="15" fillId="0" borderId="0" xfId="53" applyNumberFormat="1" applyFont="1" applyBorder="1"/>
    <xf numFmtId="172" fontId="15" fillId="0" borderId="0" xfId="53" applyNumberFormat="1" applyFont="1" applyBorder="1" applyAlignment="1">
      <alignment horizontal="center" vertical="center"/>
    </xf>
    <xf numFmtId="194" fontId="3" fillId="0" borderId="0" xfId="77" applyNumberFormat="1" applyFont="1" applyAlignment="1">
      <alignment horizontal="center"/>
    </xf>
    <xf numFmtId="172" fontId="15" fillId="0" borderId="0" xfId="53" applyNumberFormat="1" applyFont="1"/>
    <xf numFmtId="178" fontId="15" fillId="0" borderId="33" xfId="81" applyFont="1" applyFill="1" applyBorder="1" applyAlignment="1">
      <alignment horizontal="left"/>
    </xf>
    <xf numFmtId="172" fontId="3" fillId="8" borderId="0" xfId="53" applyNumberFormat="1" applyFont="1" applyFill="1" applyBorder="1" applyAlignment="1">
      <alignment horizontal="center" vertical="center"/>
    </xf>
    <xf numFmtId="172" fontId="3" fillId="0" borderId="0" xfId="53" applyNumberFormat="1" applyFont="1" applyFill="1" applyBorder="1"/>
    <xf numFmtId="172" fontId="3" fillId="8" borderId="0" xfId="53" applyNumberFormat="1" applyFont="1" applyFill="1" applyBorder="1"/>
    <xf numFmtId="172" fontId="15" fillId="0" borderId="0" xfId="53" applyNumberFormat="1" applyFont="1" applyFill="1" applyBorder="1"/>
    <xf numFmtId="172" fontId="15" fillId="8" borderId="0" xfId="53" applyNumberFormat="1" applyFont="1" applyFill="1" applyBorder="1"/>
    <xf numFmtId="172" fontId="15" fillId="8" borderId="0" xfId="53" applyNumberFormat="1" applyFont="1" applyFill="1" applyBorder="1" applyAlignment="1">
      <alignment horizontal="center" vertical="center"/>
    </xf>
    <xf numFmtId="172" fontId="15" fillId="8" borderId="4" xfId="53" applyNumberFormat="1" applyFont="1" applyFill="1" applyBorder="1" applyAlignment="1">
      <alignment horizontal="center" vertical="center"/>
    </xf>
    <xf numFmtId="172" fontId="15" fillId="0" borderId="4" xfId="53" applyNumberFormat="1" applyFont="1" applyFill="1" applyBorder="1"/>
    <xf numFmtId="172" fontId="15" fillId="8" borderId="4" xfId="53" applyNumberFormat="1" applyFont="1" applyFill="1" applyBorder="1"/>
    <xf numFmtId="172" fontId="15" fillId="0" borderId="4" xfId="53" applyNumberFormat="1" applyFont="1" applyBorder="1"/>
    <xf numFmtId="172" fontId="15" fillId="8" borderId="64" xfId="53" applyNumberFormat="1" applyFont="1" applyFill="1" applyBorder="1" applyAlignment="1">
      <alignment horizontal="center" vertical="center"/>
    </xf>
    <xf numFmtId="172" fontId="15" fillId="0" borderId="64" xfId="53" applyNumberFormat="1" applyFont="1" applyFill="1" applyBorder="1"/>
    <xf numFmtId="172" fontId="15" fillId="8" borderId="64" xfId="53" applyNumberFormat="1" applyFont="1" applyFill="1" applyBorder="1"/>
    <xf numFmtId="172" fontId="15" fillId="0" borderId="64" xfId="53" applyNumberFormat="1" applyFont="1" applyFill="1" applyBorder="1" applyAlignment="1">
      <alignment horizontal="left"/>
    </xf>
    <xf numFmtId="3" fontId="3" fillId="8" borderId="40" xfId="90" applyNumberFormat="1" applyFont="1" applyFill="1" applyBorder="1" applyAlignment="1">
      <alignment horizontal="center"/>
    </xf>
    <xf numFmtId="3" fontId="3" fillId="0" borderId="40" xfId="90" applyNumberFormat="1" applyFont="1" applyFill="1" applyBorder="1" applyAlignment="1">
      <alignment horizontal="center"/>
    </xf>
    <xf numFmtId="174" fontId="15" fillId="0" borderId="0" xfId="90" applyNumberFormat="1" applyFont="1"/>
    <xf numFmtId="174" fontId="3" fillId="0" borderId="0" xfId="90" applyNumberFormat="1" applyFont="1"/>
    <xf numFmtId="174" fontId="0" fillId="0" borderId="0" xfId="90" applyNumberFormat="1" applyFont="1" applyFill="1"/>
    <xf numFmtId="174" fontId="16" fillId="5" borderId="0" xfId="90" applyNumberFormat="1" applyFont="1" applyFill="1" applyBorder="1"/>
    <xf numFmtId="172" fontId="3" fillId="0" borderId="0" xfId="53" applyNumberFormat="1" applyFont="1" applyAlignment="1">
      <alignment horizontal="center" vertical="center"/>
    </xf>
    <xf numFmtId="172" fontId="3" fillId="0" borderId="0" xfId="53" applyNumberFormat="1" applyFont="1" applyFill="1" applyAlignment="1">
      <alignment horizontal="center" vertical="center"/>
    </xf>
    <xf numFmtId="0" fontId="16" fillId="5" borderId="0" xfId="80" applyFont="1" applyFill="1" applyBorder="1" applyAlignment="1">
      <alignment horizontal="center" vertical="center"/>
    </xf>
    <xf numFmtId="0" fontId="16" fillId="5" borderId="0" xfId="80" applyFont="1" applyFill="1" applyBorder="1" applyAlignment="1">
      <alignment vertical="center"/>
    </xf>
    <xf numFmtId="0" fontId="15" fillId="0" borderId="0" xfId="78" applyNumberFormat="1" applyFont="1" applyFill="1" applyBorder="1" applyAlignment="1">
      <alignment horizontal="left"/>
    </xf>
    <xf numFmtId="0" fontId="61" fillId="0" borderId="0" xfId="0" applyFont="1" applyAlignment="1">
      <alignment horizontal="right"/>
    </xf>
    <xf numFmtId="0" fontId="3" fillId="8" borderId="18" xfId="0" applyFont="1" applyFill="1" applyBorder="1" applyAlignment="1">
      <alignment horizontal="centerContinuous" vertical="center"/>
    </xf>
    <xf numFmtId="195" fontId="3" fillId="8" borderId="65" xfId="80" quotePrefix="1" applyNumberFormat="1" applyFont="1" applyFill="1" applyBorder="1" applyAlignment="1">
      <alignment horizontal="center" vertical="center"/>
    </xf>
    <xf numFmtId="172" fontId="3" fillId="0" borderId="0" xfId="54" applyNumberFormat="1" applyFont="1" applyFill="1" applyBorder="1"/>
    <xf numFmtId="172" fontId="15" fillId="0" borderId="0" xfId="54" applyNumberFormat="1" applyFont="1" applyFill="1" applyBorder="1"/>
    <xf numFmtId="172" fontId="3" fillId="0" borderId="0" xfId="54" applyNumberFormat="1" applyFont="1" applyFill="1" applyBorder="1" applyAlignment="1">
      <alignment wrapText="1"/>
    </xf>
    <xf numFmtId="172" fontId="15" fillId="0" borderId="0" xfId="54" applyNumberFormat="1" applyFont="1" applyFill="1" applyBorder="1" applyAlignment="1">
      <alignment vertical="center" wrapText="1"/>
    </xf>
    <xf numFmtId="37" fontId="15" fillId="8" borderId="66" xfId="55" applyNumberFormat="1" applyFont="1" applyFill="1" applyBorder="1" applyAlignment="1">
      <alignment horizontal="center" vertical="center"/>
    </xf>
    <xf numFmtId="37" fontId="15" fillId="0" borderId="4" xfId="55" applyNumberFormat="1" applyFont="1" applyFill="1" applyBorder="1" applyAlignment="1">
      <alignment horizontal="center" vertical="center"/>
    </xf>
    <xf numFmtId="172" fontId="3" fillId="0" borderId="0" xfId="54" applyNumberFormat="1" applyFont="1" applyFill="1" applyBorder="1" applyAlignment="1">
      <alignment vertical="center" wrapText="1"/>
    </xf>
    <xf numFmtId="37" fontId="3" fillId="8" borderId="66" xfId="55" applyNumberFormat="1" applyFont="1" applyFill="1" applyBorder="1" applyAlignment="1">
      <alignment horizontal="center" vertical="center"/>
    </xf>
    <xf numFmtId="37" fontId="3" fillId="0" borderId="4" xfId="55" applyNumberFormat="1" applyFont="1" applyFill="1" applyBorder="1" applyAlignment="1">
      <alignment horizontal="center" vertical="center"/>
    </xf>
    <xf numFmtId="37" fontId="15" fillId="0" borderId="0" xfId="55" applyNumberFormat="1" applyFont="1" applyFill="1" applyBorder="1" applyAlignment="1">
      <alignment horizontal="center" vertical="center"/>
    </xf>
    <xf numFmtId="0" fontId="3" fillId="0" borderId="25" xfId="78" applyNumberFormat="1" applyFont="1" applyBorder="1"/>
    <xf numFmtId="37" fontId="3" fillId="8" borderId="44" xfId="55" applyNumberFormat="1" applyFont="1" applyFill="1" applyBorder="1" applyAlignment="1">
      <alignment horizontal="center" vertical="center"/>
    </xf>
    <xf numFmtId="37" fontId="3" fillId="0" borderId="25" xfId="55" applyNumberFormat="1" applyFont="1" applyFill="1" applyBorder="1" applyAlignment="1">
      <alignment horizontal="center" vertical="center"/>
    </xf>
    <xf numFmtId="194" fontId="15" fillId="0" borderId="0" xfId="77" applyNumberFormat="1" applyFont="1" applyAlignment="1">
      <alignment horizontal="center"/>
    </xf>
    <xf numFmtId="178" fontId="15" fillId="0" borderId="0" xfId="77" applyFont="1" applyAlignment="1">
      <alignment horizontal="center"/>
    </xf>
    <xf numFmtId="0" fontId="15" fillId="0" borderId="0" xfId="78" applyNumberFormat="1" applyFont="1" applyFill="1" applyAlignment="1">
      <alignment horizontal="left" wrapText="1"/>
    </xf>
    <xf numFmtId="0" fontId="15" fillId="0" borderId="33" xfId="78" applyNumberFormat="1" applyFont="1" applyFill="1" applyBorder="1" applyAlignment="1">
      <alignment horizontal="left" wrapText="1"/>
    </xf>
    <xf numFmtId="37" fontId="3" fillId="8" borderId="46" xfId="55" applyNumberFormat="1" applyFont="1" applyFill="1" applyBorder="1" applyAlignment="1">
      <alignment horizontal="center" vertical="center"/>
    </xf>
    <xf numFmtId="0" fontId="15" fillId="0" borderId="23" xfId="78" applyNumberFormat="1" applyFont="1" applyFill="1" applyBorder="1" applyAlignment="1">
      <alignment horizontal="left" wrapText="1"/>
    </xf>
    <xf numFmtId="37" fontId="15" fillId="8" borderId="46" xfId="55" applyNumberFormat="1" applyFont="1" applyFill="1" applyBorder="1" applyAlignment="1">
      <alignment horizontal="center" vertical="center"/>
    </xf>
    <xf numFmtId="37" fontId="15" fillId="0" borderId="23" xfId="55" applyNumberFormat="1" applyFont="1" applyFill="1" applyBorder="1" applyAlignment="1">
      <alignment horizontal="center" vertical="center"/>
    </xf>
    <xf numFmtId="0" fontId="15" fillId="0" borderId="0" xfId="78" applyNumberFormat="1" applyFont="1" applyFill="1" applyBorder="1" applyAlignment="1">
      <alignment horizontal="left" wrapText="1"/>
    </xf>
    <xf numFmtId="9" fontId="15" fillId="0" borderId="0" xfId="91" applyFont="1" applyFill="1" applyBorder="1" applyAlignment="1">
      <alignment horizontal="center" vertical="center"/>
    </xf>
    <xf numFmtId="172" fontId="15" fillId="0" borderId="0" xfId="54" applyNumberFormat="1" applyFont="1" applyFill="1" applyBorder="1" applyAlignment="1">
      <alignment wrapText="1"/>
    </xf>
    <xf numFmtId="0" fontId="3" fillId="0" borderId="0" xfId="78" applyNumberFormat="1" applyFont="1" applyBorder="1"/>
    <xf numFmtId="43" fontId="3" fillId="8" borderId="44" xfId="53" applyFont="1" applyFill="1" applyBorder="1" applyAlignment="1">
      <alignment horizontal="center" vertical="center"/>
    </xf>
    <xf numFmtId="43" fontId="3" fillId="0" borderId="0" xfId="53" applyFont="1" applyFill="1" applyBorder="1" applyAlignment="1">
      <alignment horizontal="center" vertical="center"/>
    </xf>
    <xf numFmtId="178" fontId="22" fillId="0" borderId="0" xfId="81" applyFont="1" applyFill="1" applyBorder="1" applyAlignment="1"/>
    <xf numFmtId="0" fontId="3" fillId="0" borderId="0" xfId="94" applyFont="1" applyFill="1" applyBorder="1" applyAlignment="1">
      <alignment horizontal="left" vertical="center" wrapText="1"/>
    </xf>
    <xf numFmtId="177" fontId="3" fillId="0" borderId="0" xfId="0" applyNumberFormat="1" applyFont="1" applyFill="1" applyBorder="1"/>
    <xf numFmtId="177" fontId="3" fillId="0" borderId="50" xfId="0" applyNumberFormat="1" applyFont="1" applyFill="1" applyBorder="1"/>
    <xf numFmtId="177" fontId="3" fillId="0" borderId="51" xfId="0" applyNumberFormat="1" applyFont="1" applyFill="1" applyBorder="1"/>
    <xf numFmtId="37" fontId="3" fillId="8" borderId="13" xfId="0" applyNumberFormat="1" applyFont="1" applyFill="1" applyBorder="1" applyAlignment="1">
      <alignment horizontal="center" vertical="center"/>
    </xf>
    <xf numFmtId="37" fontId="3" fillId="0" borderId="13" xfId="0" applyNumberFormat="1" applyFont="1" applyFill="1" applyBorder="1" applyAlignment="1">
      <alignment horizontal="center" vertical="center"/>
    </xf>
    <xf numFmtId="37" fontId="3" fillId="8" borderId="12" xfId="0" applyNumberFormat="1" applyFont="1" applyFill="1" applyBorder="1" applyAlignment="1">
      <alignment horizontal="center" vertical="center"/>
    </xf>
    <xf numFmtId="37" fontId="3" fillId="0" borderId="12" xfId="0" applyNumberFormat="1" applyFont="1" applyFill="1" applyBorder="1" applyAlignment="1">
      <alignment horizontal="center" vertical="center"/>
    </xf>
    <xf numFmtId="177" fontId="16" fillId="5" borderId="0" xfId="0" applyNumberFormat="1" applyFont="1" applyFill="1" applyBorder="1" applyAlignment="1">
      <alignment wrapText="1"/>
    </xf>
    <xf numFmtId="0" fontId="66" fillId="5" borderId="0" xfId="0" applyFont="1" applyFill="1" applyBorder="1" applyAlignment="1">
      <alignment horizontal="left" vertical="center" wrapText="1"/>
    </xf>
    <xf numFmtId="0" fontId="66" fillId="0" borderId="0" xfId="0" applyFont="1" applyFill="1" applyBorder="1" applyAlignment="1"/>
    <xf numFmtId="0" fontId="67" fillId="0" borderId="0" xfId="0" applyFont="1"/>
    <xf numFmtId="0" fontId="68" fillId="0" borderId="0" xfId="0" applyFont="1"/>
    <xf numFmtId="0" fontId="16" fillId="5" borderId="0" xfId="80" applyFont="1" applyFill="1" applyBorder="1" applyAlignment="1">
      <alignment horizontal="center" vertical="center"/>
    </xf>
    <xf numFmtId="178" fontId="15" fillId="0" borderId="0" xfId="77" applyFont="1" applyFill="1" applyBorder="1"/>
    <xf numFmtId="172" fontId="3" fillId="0" borderId="0" xfId="54" applyNumberFormat="1" applyFont="1" applyBorder="1" applyAlignment="1">
      <alignment wrapText="1"/>
    </xf>
    <xf numFmtId="37" fontId="15" fillId="8" borderId="20" xfId="55" applyNumberFormat="1" applyFont="1" applyFill="1" applyBorder="1" applyAlignment="1">
      <alignment horizontal="center" vertical="center"/>
    </xf>
    <xf numFmtId="2" fontId="3" fillId="5" borderId="0" xfId="0" applyNumberFormat="1" applyFont="1" applyFill="1" applyBorder="1"/>
    <xf numFmtId="0" fontId="3" fillId="5" borderId="0" xfId="53" applyNumberFormat="1" applyFont="1" applyFill="1" applyBorder="1" applyAlignment="1" applyProtection="1">
      <alignment horizontal="left" vertical="center" wrapText="1"/>
      <protection locked="0"/>
    </xf>
    <xf numFmtId="0" fontId="3" fillId="5" borderId="0" xfId="53" applyNumberFormat="1" applyFont="1" applyFill="1" applyBorder="1" applyAlignment="1" applyProtection="1">
      <alignment horizontal="left" vertical="center" wrapText="1" indent="2"/>
      <protection locked="0"/>
    </xf>
    <xf numFmtId="0" fontId="15" fillId="5" borderId="0" xfId="53" applyNumberFormat="1" applyFont="1" applyFill="1" applyBorder="1" applyAlignment="1" applyProtection="1">
      <alignment horizontal="left" vertical="center" wrapText="1"/>
      <protection locked="0"/>
    </xf>
    <xf numFmtId="0" fontId="15" fillId="5" borderId="0" xfId="53" applyNumberFormat="1" applyFont="1" applyFill="1" applyBorder="1" applyAlignment="1" applyProtection="1">
      <alignment horizontal="left" vertical="center" wrapText="1" indent="2"/>
      <protection locked="0"/>
    </xf>
    <xf numFmtId="37" fontId="3" fillId="8" borderId="0" xfId="0" applyNumberFormat="1" applyFont="1" applyFill="1" applyBorder="1" applyAlignment="1">
      <alignment horizontal="center"/>
    </xf>
    <xf numFmtId="37" fontId="3" fillId="0" borderId="0" xfId="0" applyNumberFormat="1" applyFont="1" applyFill="1" applyBorder="1" applyAlignment="1">
      <alignment horizontal="center"/>
    </xf>
    <xf numFmtId="37" fontId="15" fillId="8" borderId="0" xfId="0" applyNumberFormat="1" applyFont="1" applyFill="1" applyBorder="1" applyAlignment="1">
      <alignment horizontal="center"/>
    </xf>
    <xf numFmtId="37" fontId="15" fillId="0" borderId="0" xfId="0" applyNumberFormat="1" applyFont="1" applyFill="1" applyBorder="1" applyAlignment="1">
      <alignment horizontal="center"/>
    </xf>
    <xf numFmtId="37" fontId="15" fillId="8" borderId="12" xfId="0" applyNumberFormat="1" applyFont="1" applyFill="1" applyBorder="1" applyAlignment="1">
      <alignment horizontal="center" vertical="center"/>
    </xf>
    <xf numFmtId="37" fontId="15" fillId="0" borderId="12" xfId="0" applyNumberFormat="1" applyFont="1" applyFill="1" applyBorder="1" applyAlignment="1">
      <alignment horizontal="center" vertical="center"/>
    </xf>
    <xf numFmtId="0" fontId="2" fillId="0" borderId="0" xfId="0" applyFont="1" applyFill="1"/>
    <xf numFmtId="37" fontId="2" fillId="0" borderId="0" xfId="0" applyNumberFormat="1" applyFont="1" applyFill="1"/>
    <xf numFmtId="0" fontId="3" fillId="0" borderId="0" xfId="78" applyNumberFormat="1" applyFont="1" applyFill="1" applyBorder="1" applyAlignment="1">
      <alignment horizontal="left"/>
    </xf>
    <xf numFmtId="0" fontId="3" fillId="0" borderId="33" xfId="78" applyNumberFormat="1" applyFont="1" applyFill="1" applyBorder="1" applyAlignment="1">
      <alignment horizontal="left" wrapText="1"/>
    </xf>
    <xf numFmtId="4" fontId="3" fillId="8" borderId="44" xfId="53" applyNumberFormat="1" applyFont="1" applyFill="1" applyBorder="1" applyAlignment="1">
      <alignment horizontal="center" vertical="center"/>
    </xf>
    <xf numFmtId="4" fontId="3" fillId="0" borderId="0" xfId="53" applyNumberFormat="1" applyFont="1" applyFill="1" applyBorder="1" applyAlignment="1">
      <alignment horizontal="center" vertical="center"/>
    </xf>
    <xf numFmtId="4" fontId="3" fillId="0" borderId="25" xfId="53" applyNumberFormat="1" applyFont="1" applyFill="1" applyBorder="1" applyAlignment="1">
      <alignment horizontal="center" vertical="center"/>
    </xf>
    <xf numFmtId="172" fontId="3" fillId="0" borderId="0" xfId="53" applyNumberFormat="1" applyFont="1"/>
    <xf numFmtId="172" fontId="3" fillId="0" borderId="0" xfId="125" applyNumberFormat="1" applyFont="1" applyBorder="1"/>
    <xf numFmtId="178" fontId="3" fillId="0" borderId="0" xfId="126" applyFont="1"/>
    <xf numFmtId="173" fontId="15" fillId="0" borderId="0" xfId="126" applyNumberFormat="1" applyFont="1" applyAlignment="1">
      <alignment horizontal="center"/>
    </xf>
    <xf numFmtId="178" fontId="15" fillId="0" borderId="0" xfId="126" applyFont="1" applyBorder="1"/>
    <xf numFmtId="178" fontId="61" fillId="0" borderId="0" xfId="127" applyFont="1" applyAlignment="1">
      <alignment horizontal="right"/>
    </xf>
    <xf numFmtId="37" fontId="3" fillId="0" borderId="0" xfId="125" applyNumberFormat="1" applyFont="1" applyBorder="1" applyAlignment="1">
      <alignment horizontal="center"/>
    </xf>
    <xf numFmtId="178" fontId="3" fillId="8" borderId="20" xfId="126" applyFont="1" applyFill="1" applyBorder="1" applyAlignment="1">
      <alignment horizontal="center"/>
    </xf>
    <xf numFmtId="195" fontId="3" fillId="8" borderId="30" xfId="125" quotePrefix="1" applyNumberFormat="1" applyFont="1" applyFill="1" applyBorder="1" applyAlignment="1">
      <alignment horizontal="center"/>
    </xf>
    <xf numFmtId="0" fontId="15" fillId="0" borderId="0" xfId="127" applyNumberFormat="1" applyFont="1" applyBorder="1"/>
    <xf numFmtId="3" fontId="3" fillId="8" borderId="0" xfId="125" applyNumberFormat="1" applyFont="1" applyFill="1" applyBorder="1" applyAlignment="1">
      <alignment horizontal="center" vertical="center"/>
    </xf>
    <xf numFmtId="172" fontId="3" fillId="0" borderId="0" xfId="125" applyNumberFormat="1" applyFont="1" applyFill="1" applyBorder="1"/>
    <xf numFmtId="172" fontId="3" fillId="8" borderId="0" xfId="125" applyNumberFormat="1" applyFont="1" applyFill="1" applyBorder="1"/>
    <xf numFmtId="172" fontId="15" fillId="0" borderId="0" xfId="125" applyNumberFormat="1" applyFont="1" applyBorder="1"/>
    <xf numFmtId="172" fontId="3" fillId="0" borderId="0" xfId="125" applyNumberFormat="1" applyFont="1" applyBorder="1" applyAlignment="1">
      <alignment horizontal="left" indent="1"/>
    </xf>
    <xf numFmtId="37" fontId="3" fillId="0" borderId="0" xfId="126" applyNumberFormat="1" applyFont="1"/>
    <xf numFmtId="172" fontId="15" fillId="0" borderId="0" xfId="125" applyNumberFormat="1" applyFont="1" applyBorder="1" applyAlignment="1">
      <alignment horizontal="left" indent="1"/>
    </xf>
    <xf numFmtId="172" fontId="3" fillId="0" borderId="0" xfId="125" applyNumberFormat="1" applyFont="1" applyFill="1" applyBorder="1" applyAlignment="1">
      <alignment horizontal="left" indent="1"/>
    </xf>
    <xf numFmtId="172" fontId="15" fillId="0" borderId="0" xfId="125" applyNumberFormat="1" applyFont="1" applyFill="1" applyBorder="1"/>
    <xf numFmtId="172" fontId="15" fillId="0" borderId="0" xfId="125" applyNumberFormat="1" applyFont="1" applyFill="1" applyBorder="1" applyAlignment="1">
      <alignment horizontal="left" indent="1"/>
    </xf>
    <xf numFmtId="172" fontId="3" fillId="0" borderId="0" xfId="125" applyNumberFormat="1" applyFont="1" applyFill="1" applyBorder="1" applyAlignment="1">
      <alignment horizontal="left" wrapText="1" indent="1"/>
    </xf>
    <xf numFmtId="172" fontId="3" fillId="0" borderId="0" xfId="53" applyNumberFormat="1" applyFont="1" applyFill="1" applyBorder="1" applyAlignment="1">
      <alignment vertical="center"/>
    </xf>
    <xf numFmtId="172" fontId="3" fillId="8" borderId="0" xfId="53" applyNumberFormat="1" applyFont="1" applyFill="1" applyBorder="1" applyAlignment="1">
      <alignment vertical="center"/>
    </xf>
    <xf numFmtId="178" fontId="15" fillId="0" borderId="0" xfId="126" applyFont="1"/>
    <xf numFmtId="172" fontId="15" fillId="0" borderId="0" xfId="125" applyNumberFormat="1" applyFont="1" applyBorder="1" applyAlignment="1">
      <alignment horizontal="left"/>
    </xf>
    <xf numFmtId="178" fontId="3" fillId="0" borderId="0" xfId="126" applyFont="1" applyBorder="1"/>
    <xf numFmtId="37" fontId="3" fillId="0" borderId="0" xfId="126" applyNumberFormat="1" applyFont="1" applyAlignment="1">
      <alignment horizontal="center" vertical="center"/>
    </xf>
    <xf numFmtId="0" fontId="15" fillId="5" borderId="0" xfId="127" applyNumberFormat="1" applyFont="1" applyFill="1" applyBorder="1" applyAlignment="1">
      <alignment vertical="center"/>
    </xf>
    <xf numFmtId="2" fontId="15" fillId="0" borderId="0" xfId="126" applyNumberFormat="1" applyFont="1" applyAlignment="1">
      <alignment horizontal="left"/>
    </xf>
    <xf numFmtId="195" fontId="3" fillId="8" borderId="30" xfId="125" quotePrefix="1" applyNumberFormat="1" applyFont="1" applyFill="1" applyBorder="1" applyAlignment="1">
      <alignment horizontal="center" vertical="center"/>
    </xf>
    <xf numFmtId="178" fontId="3" fillId="8" borderId="20" xfId="126" applyFont="1" applyFill="1" applyBorder="1"/>
    <xf numFmtId="178" fontId="3" fillId="0" borderId="20" xfId="126" applyFont="1" applyFill="1" applyBorder="1"/>
    <xf numFmtId="178" fontId="3" fillId="8" borderId="39" xfId="126" applyFont="1" applyFill="1" applyBorder="1"/>
    <xf numFmtId="178" fontId="3" fillId="0" borderId="39" xfId="126" applyFont="1" applyFill="1" applyBorder="1"/>
    <xf numFmtId="37" fontId="15" fillId="8" borderId="39" xfId="129" applyNumberFormat="1" applyFont="1" applyFill="1" applyBorder="1" applyAlignment="1">
      <alignment horizontal="center" vertical="center"/>
    </xf>
    <xf numFmtId="37" fontId="15" fillId="0" borderId="39" xfId="129" applyNumberFormat="1" applyFont="1" applyFill="1" applyBorder="1" applyAlignment="1">
      <alignment horizontal="center" vertical="center"/>
    </xf>
    <xf numFmtId="37" fontId="15" fillId="0" borderId="0" xfId="126" applyNumberFormat="1" applyFont="1"/>
    <xf numFmtId="178" fontId="3" fillId="8" borderId="39" xfId="126" applyFont="1" applyFill="1" applyBorder="1" applyAlignment="1">
      <alignment horizontal="center" vertical="center"/>
    </xf>
    <xf numFmtId="178" fontId="3" fillId="0" borderId="39" xfId="126" applyFont="1" applyFill="1" applyBorder="1" applyAlignment="1">
      <alignment horizontal="center" vertical="center"/>
    </xf>
    <xf numFmtId="37" fontId="3" fillId="8" borderId="39" xfId="126" applyNumberFormat="1" applyFont="1" applyFill="1" applyBorder="1" applyAlignment="1">
      <alignment horizontal="center" vertical="center"/>
    </xf>
    <xf numFmtId="37" fontId="3" fillId="0" borderId="39" xfId="126" applyNumberFormat="1" applyFont="1" applyFill="1" applyBorder="1" applyAlignment="1">
      <alignment horizontal="center" vertical="center"/>
    </xf>
    <xf numFmtId="196" fontId="3" fillId="8" borderId="39" xfId="126" applyNumberFormat="1" applyFont="1" applyFill="1" applyBorder="1" applyAlignment="1">
      <alignment horizontal="center" vertical="center"/>
    </xf>
    <xf numFmtId="196" fontId="3" fillId="0" borderId="39" xfId="126" applyNumberFormat="1" applyFont="1" applyFill="1" applyBorder="1" applyAlignment="1">
      <alignment horizontal="center" vertical="center"/>
    </xf>
    <xf numFmtId="37" fontId="15" fillId="8" borderId="39" xfId="126" applyNumberFormat="1" applyFont="1" applyFill="1" applyBorder="1" applyAlignment="1">
      <alignment horizontal="center" vertical="center"/>
    </xf>
    <xf numFmtId="37" fontId="15" fillId="0" borderId="39" xfId="126" applyNumberFormat="1" applyFont="1" applyFill="1" applyBorder="1" applyAlignment="1">
      <alignment horizontal="center" vertical="center"/>
    </xf>
    <xf numFmtId="178" fontId="15" fillId="0" borderId="0" xfId="126" applyFont="1" applyAlignment="1">
      <alignment wrapText="1"/>
    </xf>
    <xf numFmtId="37" fontId="15" fillId="8" borderId="44" xfId="126" applyNumberFormat="1" applyFont="1" applyFill="1" applyBorder="1" applyAlignment="1">
      <alignment horizontal="center" vertical="center"/>
    </xf>
    <xf numFmtId="37" fontId="15" fillId="0" borderId="44" xfId="126" applyNumberFormat="1" applyFont="1" applyFill="1" applyBorder="1" applyAlignment="1">
      <alignment horizontal="center" vertical="center"/>
    </xf>
    <xf numFmtId="178" fontId="3" fillId="0" borderId="0" xfId="126" applyFont="1" applyFill="1"/>
    <xf numFmtId="37" fontId="3" fillId="0" borderId="0" xfId="126" applyNumberFormat="1" applyFont="1" applyFill="1" applyAlignment="1">
      <alignment horizontal="center" vertical="center"/>
    </xf>
    <xf numFmtId="197" fontId="3" fillId="8" borderId="39" xfId="126" applyNumberFormat="1" applyFont="1" applyFill="1" applyBorder="1" applyAlignment="1">
      <alignment horizontal="center" vertical="center"/>
    </xf>
    <xf numFmtId="197" fontId="3" fillId="0" borderId="39" xfId="126" applyNumberFormat="1" applyFont="1" applyFill="1" applyBorder="1" applyAlignment="1">
      <alignment horizontal="center" vertical="center"/>
    </xf>
    <xf numFmtId="198" fontId="3" fillId="8" borderId="39" xfId="126" applyNumberFormat="1" applyFont="1" applyFill="1" applyBorder="1" applyAlignment="1">
      <alignment horizontal="center" vertical="center"/>
    </xf>
    <xf numFmtId="198" fontId="3" fillId="0" borderId="39" xfId="126" applyNumberFormat="1" applyFont="1" applyFill="1" applyBorder="1" applyAlignment="1">
      <alignment horizontal="center" vertical="center"/>
    </xf>
    <xf numFmtId="198" fontId="3" fillId="0" borderId="0" xfId="126" applyNumberFormat="1" applyFont="1"/>
    <xf numFmtId="172" fontId="3" fillId="0" borderId="0" xfId="125" quotePrefix="1" applyNumberFormat="1" applyFont="1" applyFill="1" applyBorder="1" applyAlignment="1">
      <alignment horizontal="left" indent="1"/>
    </xf>
    <xf numFmtId="178" fontId="3" fillId="5" borderId="69" xfId="126" applyFont="1" applyFill="1" applyBorder="1" applyAlignment="1">
      <alignment horizontal="center" vertical="center"/>
    </xf>
    <xf numFmtId="178" fontId="3" fillId="5" borderId="70" xfId="126" applyFont="1" applyFill="1" applyBorder="1" applyAlignment="1">
      <alignment horizontal="center" vertical="center"/>
    </xf>
    <xf numFmtId="0" fontId="3" fillId="0" borderId="0" xfId="0" applyFont="1" applyFill="1" applyAlignment="1">
      <alignment vertical="center"/>
    </xf>
    <xf numFmtId="178" fontId="17" fillId="5" borderId="70" xfId="126" applyFont="1" applyFill="1" applyBorder="1" applyAlignment="1">
      <alignment horizontal="center" vertical="center"/>
    </xf>
    <xf numFmtId="178" fontId="22" fillId="0" borderId="21" xfId="126" applyFont="1" applyFill="1" applyBorder="1" applyAlignment="1">
      <alignment horizontal="left"/>
    </xf>
    <xf numFmtId="178" fontId="3" fillId="5" borderId="21" xfId="126" applyFont="1" applyFill="1" applyBorder="1" applyAlignment="1">
      <alignment horizontal="left" indent="2"/>
    </xf>
    <xf numFmtId="178" fontId="3" fillId="0" borderId="21" xfId="126" applyFont="1" applyFill="1" applyBorder="1" applyAlignment="1">
      <alignment horizontal="left" indent="2"/>
    </xf>
    <xf numFmtId="0" fontId="17" fillId="0" borderId="0" xfId="0" applyFont="1" applyFill="1" applyAlignment="1">
      <alignment horizontal="left" vertical="center" indent="6"/>
    </xf>
    <xf numFmtId="0" fontId="3" fillId="5" borderId="70" xfId="0" applyFont="1" applyFill="1" applyBorder="1" applyAlignment="1">
      <alignment horizontal="center"/>
    </xf>
    <xf numFmtId="178" fontId="3" fillId="0" borderId="71" xfId="126" applyFont="1" applyBorder="1" applyAlignment="1">
      <alignment horizontal="center"/>
    </xf>
    <xf numFmtId="0" fontId="3" fillId="5" borderId="72" xfId="0" applyFont="1" applyFill="1" applyBorder="1" applyAlignment="1">
      <alignment horizontal="left"/>
    </xf>
    <xf numFmtId="178" fontId="3" fillId="0" borderId="0" xfId="126" applyFont="1" applyBorder="1" applyAlignment="1">
      <alignment horizontal="center"/>
    </xf>
    <xf numFmtId="37" fontId="17" fillId="8" borderId="0" xfId="53" applyNumberFormat="1" applyFont="1" applyFill="1" applyBorder="1" applyAlignment="1">
      <alignment horizontal="center"/>
    </xf>
    <xf numFmtId="37" fontId="17" fillId="0" borderId="0" xfId="53" applyNumberFormat="1" applyFont="1" applyFill="1" applyBorder="1" applyAlignment="1">
      <alignment horizontal="center"/>
    </xf>
    <xf numFmtId="1" fontId="16" fillId="8" borderId="39" xfId="0" applyNumberFormat="1" applyFont="1" applyFill="1" applyBorder="1" applyAlignment="1">
      <alignment horizontal="center"/>
    </xf>
    <xf numFmtId="1" fontId="16" fillId="0" borderId="39" xfId="0" applyNumberFormat="1" applyFont="1" applyFill="1" applyBorder="1" applyAlignment="1">
      <alignment horizontal="center"/>
    </xf>
    <xf numFmtId="1" fontId="15" fillId="5" borderId="0" xfId="0" applyNumberFormat="1" applyFont="1" applyFill="1" applyBorder="1"/>
    <xf numFmtId="1" fontId="3" fillId="0" borderId="0" xfId="126" applyNumberFormat="1" applyFont="1"/>
    <xf numFmtId="1" fontId="3" fillId="0" borderId="0" xfId="126" applyNumberFormat="1" applyFont="1" applyAlignment="1">
      <alignment horizontal="center" vertical="center"/>
    </xf>
    <xf numFmtId="1" fontId="3" fillId="0" borderId="0" xfId="126" applyNumberFormat="1" applyFont="1" applyBorder="1"/>
    <xf numFmtId="1" fontId="3" fillId="0" borderId="0" xfId="125" applyNumberFormat="1" applyFont="1" applyBorder="1"/>
    <xf numFmtId="1" fontId="3" fillId="0" borderId="0" xfId="77" applyNumberFormat="1" applyFont="1" applyBorder="1"/>
    <xf numFmtId="1" fontId="3" fillId="0" borderId="0" xfId="55" applyNumberFormat="1" applyFont="1" applyBorder="1" applyAlignment="1">
      <alignment horizontal="center" vertical="center"/>
    </xf>
    <xf numFmtId="1" fontId="3" fillId="0" borderId="0" xfId="55" applyNumberFormat="1" applyFont="1" applyFill="1" applyBorder="1" applyAlignment="1">
      <alignment horizontal="center" vertical="center"/>
    </xf>
    <xf numFmtId="1" fontId="16" fillId="5" borderId="0" xfId="0" applyNumberFormat="1" applyFont="1" applyFill="1"/>
    <xf numFmtId="194" fontId="16" fillId="8" borderId="39" xfId="0" applyNumberFormat="1" applyFont="1" applyFill="1" applyBorder="1" applyAlignment="1">
      <alignment horizontal="center"/>
    </xf>
    <xf numFmtId="194" fontId="16" fillId="0" borderId="39" xfId="0" applyNumberFormat="1" applyFont="1" applyFill="1" applyBorder="1" applyAlignment="1">
      <alignment horizontal="center"/>
    </xf>
    <xf numFmtId="194" fontId="3" fillId="8" borderId="12" xfId="0" applyNumberFormat="1" applyFont="1" applyFill="1" applyBorder="1" applyAlignment="1">
      <alignment horizontal="center"/>
    </xf>
    <xf numFmtId="194" fontId="3" fillId="0" borderId="12" xfId="0" applyNumberFormat="1" applyFont="1" applyFill="1" applyBorder="1" applyAlignment="1">
      <alignment horizontal="center"/>
    </xf>
    <xf numFmtId="194" fontId="3" fillId="0" borderId="0" xfId="126" applyNumberFormat="1" applyFont="1"/>
    <xf numFmtId="194" fontId="3" fillId="0" borderId="0" xfId="126" applyNumberFormat="1" applyFont="1" applyAlignment="1">
      <alignment horizontal="center" vertical="center"/>
    </xf>
    <xf numFmtId="194" fontId="3" fillId="0" borderId="0" xfId="126" applyNumberFormat="1" applyFont="1" applyBorder="1"/>
    <xf numFmtId="194" fontId="3" fillId="0" borderId="0" xfId="125" applyNumberFormat="1" applyFont="1" applyBorder="1"/>
    <xf numFmtId="194" fontId="3" fillId="0" borderId="0" xfId="77" applyNumberFormat="1" applyFont="1" applyBorder="1"/>
    <xf numFmtId="194" fontId="3" fillId="0" borderId="0" xfId="55" applyNumberFormat="1" applyFont="1" applyBorder="1" applyAlignment="1">
      <alignment horizontal="center" vertical="center"/>
    </xf>
    <xf numFmtId="194" fontId="3" fillId="0" borderId="0" xfId="55" applyNumberFormat="1" applyFont="1" applyFill="1" applyBorder="1" applyAlignment="1">
      <alignment horizontal="center" vertical="center"/>
    </xf>
    <xf numFmtId="194" fontId="16" fillId="5" borderId="0" xfId="0" applyNumberFormat="1" applyFont="1" applyFill="1"/>
    <xf numFmtId="174" fontId="3" fillId="8" borderId="40" xfId="91" applyNumberFormat="1" applyFont="1" applyFill="1" applyBorder="1" applyAlignment="1">
      <alignment horizontal="center"/>
    </xf>
    <xf numFmtId="174" fontId="3" fillId="0" borderId="40" xfId="91" applyNumberFormat="1" applyFont="1" applyFill="1" applyBorder="1" applyAlignment="1">
      <alignment horizontal="center"/>
    </xf>
    <xf numFmtId="178" fontId="3" fillId="0" borderId="0" xfId="96" applyFont="1" applyFill="1" applyBorder="1" applyAlignment="1">
      <alignment horizontal="left" wrapText="1"/>
    </xf>
    <xf numFmtId="37" fontId="69" fillId="0" borderId="0" xfId="126" applyNumberFormat="1" applyFont="1"/>
    <xf numFmtId="0" fontId="17" fillId="0" borderId="0" xfId="0" applyFont="1"/>
    <xf numFmtId="0" fontId="17" fillId="0" borderId="0" xfId="0" applyFont="1" applyFill="1" applyBorder="1" applyAlignment="1">
      <alignment horizontal="left" vertical="center"/>
    </xf>
    <xf numFmtId="0" fontId="17" fillId="5" borderId="0" xfId="0" applyFont="1" applyFill="1" applyBorder="1" applyAlignment="1">
      <alignment horizontal="left" vertical="top"/>
    </xf>
    <xf numFmtId="0" fontId="3" fillId="8" borderId="0" xfId="0" applyFont="1" applyFill="1" applyBorder="1" applyAlignment="1">
      <alignment horizontal="center" vertical="center" wrapText="1"/>
    </xf>
    <xf numFmtId="0" fontId="3" fillId="8" borderId="39" xfId="78" applyNumberFormat="1" applyFont="1" applyFill="1" applyBorder="1" applyAlignment="1">
      <alignment horizontal="center" vertical="center" wrapText="1"/>
    </xf>
    <xf numFmtId="0" fontId="3" fillId="8" borderId="30" xfId="78" applyNumberFormat="1" applyFont="1" applyFill="1" applyBorder="1" applyAlignment="1">
      <alignment horizontal="center" vertical="center" wrapText="1"/>
    </xf>
    <xf numFmtId="195" fontId="3" fillId="8" borderId="20" xfId="55" quotePrefix="1" applyNumberFormat="1" applyFont="1" applyFill="1" applyBorder="1" applyAlignment="1">
      <alignment horizontal="center" vertical="center"/>
    </xf>
    <xf numFmtId="195" fontId="3" fillId="8" borderId="30" xfId="55" quotePrefix="1" applyNumberFormat="1" applyFont="1" applyFill="1" applyBorder="1" applyAlignment="1">
      <alignment horizontal="center" vertical="center"/>
    </xf>
    <xf numFmtId="172" fontId="3" fillId="8" borderId="52" xfId="54" applyNumberFormat="1" applyFont="1" applyFill="1" applyBorder="1" applyAlignment="1">
      <alignment horizontal="center" vertical="center"/>
    </xf>
    <xf numFmtId="172" fontId="3" fillId="8" borderId="51" xfId="54" applyNumberFormat="1" applyFont="1" applyFill="1" applyBorder="1" applyAlignment="1">
      <alignment horizontal="center" vertical="center"/>
    </xf>
    <xf numFmtId="172" fontId="3" fillId="8" borderId="53" xfId="54" applyNumberFormat="1" applyFont="1" applyFill="1" applyBorder="1" applyAlignment="1">
      <alignment horizontal="center" vertical="center"/>
    </xf>
    <xf numFmtId="0" fontId="3" fillId="8" borderId="24" xfId="127" applyNumberFormat="1" applyFont="1" applyFill="1" applyBorder="1" applyAlignment="1" applyProtection="1">
      <alignment horizontal="center" vertical="center" wrapText="1"/>
    </xf>
    <xf numFmtId="0" fontId="3" fillId="8" borderId="52" xfId="127" applyNumberFormat="1" applyFont="1" applyFill="1" applyBorder="1" applyAlignment="1" applyProtection="1">
      <alignment horizontal="center" vertical="center" wrapText="1"/>
    </xf>
    <xf numFmtId="0" fontId="17" fillId="0" borderId="0" xfId="0" applyFont="1" applyAlignment="1">
      <alignment horizontal="left" vertical="center" wrapText="1"/>
    </xf>
    <xf numFmtId="178" fontId="3" fillId="8" borderId="20" xfId="126" applyFont="1" applyFill="1" applyBorder="1" applyAlignment="1">
      <alignment horizontal="center" vertical="center"/>
    </xf>
    <xf numFmtId="178" fontId="3" fillId="8" borderId="30" xfId="126" applyFont="1" applyFill="1" applyBorder="1" applyAlignment="1">
      <alignment horizontal="center" vertical="center"/>
    </xf>
    <xf numFmtId="172" fontId="3" fillId="8" borderId="54" xfId="128" applyNumberFormat="1" applyFont="1" applyFill="1" applyBorder="1" applyAlignment="1">
      <alignment horizontal="center" vertical="center"/>
    </xf>
    <xf numFmtId="172" fontId="3" fillId="8" borderId="55" xfId="128" applyNumberFormat="1" applyFont="1" applyFill="1" applyBorder="1" applyAlignment="1">
      <alignment horizontal="center" vertical="center"/>
    </xf>
    <xf numFmtId="172" fontId="3" fillId="8" borderId="56" xfId="128" applyNumberFormat="1" applyFont="1" applyFill="1" applyBorder="1" applyAlignment="1">
      <alignment horizontal="center" vertical="center"/>
    </xf>
    <xf numFmtId="0" fontId="17" fillId="0" borderId="73" xfId="0" applyFont="1" applyBorder="1" applyAlignment="1">
      <alignment horizontal="center" vertical="center" wrapText="1"/>
    </xf>
    <xf numFmtId="0" fontId="66" fillId="5" borderId="67" xfId="0" applyFont="1" applyFill="1" applyBorder="1" applyAlignment="1">
      <alignment horizontal="left" vertical="center" wrapText="1"/>
    </xf>
    <xf numFmtId="0" fontId="16" fillId="8" borderId="57"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16" fillId="8" borderId="58" xfId="80" applyFont="1" applyFill="1" applyBorder="1" applyAlignment="1">
      <alignment horizontal="center"/>
    </xf>
    <xf numFmtId="0" fontId="16" fillId="8" borderId="59" xfId="80" applyFont="1" applyFill="1" applyBorder="1" applyAlignment="1">
      <alignment horizontal="center"/>
    </xf>
    <xf numFmtId="0" fontId="3" fillId="8" borderId="57"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58" xfId="80" applyFont="1" applyFill="1" applyBorder="1" applyAlignment="1">
      <alignment horizontal="center"/>
    </xf>
    <xf numFmtId="0" fontId="3" fillId="8" borderId="59" xfId="80" applyFont="1" applyFill="1" applyBorder="1" applyAlignment="1">
      <alignment horizontal="center"/>
    </xf>
    <xf numFmtId="0" fontId="3" fillId="5" borderId="67" xfId="0" applyFont="1" applyFill="1" applyBorder="1" applyAlignment="1">
      <alignment horizontal="left" vertical="top" wrapText="1"/>
    </xf>
    <xf numFmtId="0" fontId="17" fillId="0" borderId="0" xfId="0" applyFont="1" applyAlignment="1">
      <alignment horizontal="center" vertical="center" wrapText="1"/>
    </xf>
    <xf numFmtId="0" fontId="17" fillId="0" borderId="74" xfId="0" applyFont="1" applyBorder="1" applyAlignment="1">
      <alignment horizontal="center" vertical="center" wrapText="1"/>
    </xf>
    <xf numFmtId="0" fontId="16" fillId="8" borderId="61" xfId="80" applyFont="1" applyFill="1" applyBorder="1" applyAlignment="1">
      <alignment horizontal="center" vertical="center" wrapText="1"/>
    </xf>
    <xf numFmtId="0" fontId="16" fillId="8" borderId="17" xfId="80" applyFont="1" applyFill="1" applyBorder="1" applyAlignment="1">
      <alignment horizontal="center" vertical="center" wrapText="1"/>
    </xf>
    <xf numFmtId="0" fontId="16" fillId="8" borderId="60" xfId="0" applyFont="1" applyFill="1" applyBorder="1" applyAlignment="1">
      <alignment horizontal="center" vertical="center" wrapText="1"/>
    </xf>
    <xf numFmtId="0" fontId="3" fillId="5" borderId="67" xfId="0" applyFont="1" applyFill="1" applyBorder="1" applyAlignment="1">
      <alignment horizontal="left" vertical="center" wrapText="1"/>
    </xf>
    <xf numFmtId="0" fontId="17" fillId="0" borderId="68" xfId="0" applyFont="1" applyBorder="1" applyAlignment="1">
      <alignment horizontal="center" vertical="center" wrapText="1"/>
    </xf>
    <xf numFmtId="0" fontId="17" fillId="0" borderId="68" xfId="0" applyFont="1" applyBorder="1" applyAlignment="1">
      <alignment horizontal="center" wrapText="1"/>
    </xf>
    <xf numFmtId="0" fontId="17" fillId="0" borderId="0" xfId="0" applyFont="1" applyAlignment="1">
      <alignment horizontal="center" wrapText="1"/>
    </xf>
    <xf numFmtId="0" fontId="16" fillId="8" borderId="18" xfId="80" applyFont="1" applyFill="1" applyBorder="1" applyAlignment="1">
      <alignment horizontal="center" vertical="center" wrapText="1"/>
    </xf>
    <xf numFmtId="0" fontId="16" fillId="8" borderId="62" xfId="0" applyFont="1" applyFill="1" applyBorder="1" applyAlignment="1">
      <alignment horizontal="center" vertical="center" wrapText="1"/>
    </xf>
    <xf numFmtId="0" fontId="3" fillId="8" borderId="60" xfId="80" applyFont="1" applyFill="1" applyBorder="1" applyAlignment="1">
      <alignment horizontal="center" vertical="center" wrapText="1"/>
    </xf>
    <xf numFmtId="0" fontId="16" fillId="5" borderId="0" xfId="80" applyFont="1" applyFill="1" applyBorder="1" applyAlignment="1">
      <alignment horizontal="center" vertical="center"/>
    </xf>
    <xf numFmtId="0" fontId="3" fillId="5" borderId="68" xfId="0" applyFont="1" applyFill="1" applyBorder="1" applyAlignment="1">
      <alignment horizontal="left" wrapText="1"/>
    </xf>
    <xf numFmtId="0" fontId="66" fillId="5" borderId="0" xfId="0" applyFont="1" applyFill="1" applyBorder="1" applyAlignment="1">
      <alignment horizontal="left" vertical="center" wrapText="1"/>
    </xf>
  </cellXfs>
  <cellStyles count="130">
    <cellStyle name="          _x000d__x000a_shell=progman.exe_x000d__x000a_m" xfId="1"/>
    <cellStyle name="%" xfId="2"/>
    <cellStyle name=",." xfId="3"/>
    <cellStyle name="??" xfId="4"/>
    <cellStyle name="?? [0.00]_PRODUCT DETAIL Q1" xfId="5"/>
    <cellStyle name="?? [0]" xfId="6"/>
    <cellStyle name="???? [0.00]_PRODUCT DETAIL Q1" xfId="7"/>
    <cellStyle name="????_PRODUCT DETAIL Q1" xfId="8"/>
    <cellStyle name="???[0]_Book1" xfId="9"/>
    <cellStyle name="???_95" xfId="10"/>
    <cellStyle name="??_(????)??????" xfId="11"/>
    <cellStyle name="\" xfId="12"/>
    <cellStyle name="_BML_Punjab_June'04" xfId="13"/>
    <cellStyle name="_Detail Report-REG &amp; FTH" xfId="14"/>
    <cellStyle name="_ESOP_Exercisable options_March'05" xfId="15"/>
    <cellStyle name="_ESOP_Weighted avg. ex. period_March'05" xfId="16"/>
    <cellStyle name="_Fas 157 &amp; 159" xfId="17"/>
    <cellStyle name="_Sheet1" xfId="18"/>
    <cellStyle name="_Sheet1_1" xfId="19"/>
    <cellStyle name="_Sheet2" xfId="20"/>
    <cellStyle name="_Sheet2_1" xfId="21"/>
    <cellStyle name="_Sheet2_1_Sheet2" xfId="22"/>
    <cellStyle name="_Sheet3" xfId="23"/>
    <cellStyle name="=C:\WINNT\SYSTEM32\COMMAND.COM" xfId="24"/>
    <cellStyle name="=F:\WINNT\SYSTEM32\COMMAND.COM" xfId="25"/>
    <cellStyle name="0,0_x000d__x000a_NA_x000d__x000a_" xfId="26"/>
    <cellStyle name="0,0_x000d__x000a_NA_x000d__x000a_ 2" xfId="27"/>
    <cellStyle name="1" xfId="28"/>
    <cellStyle name="18" xfId="29"/>
    <cellStyle name="2" xfId="30"/>
    <cellStyle name="3" xfId="31"/>
    <cellStyle name="4" xfId="32"/>
    <cellStyle name="6" xfId="33"/>
    <cellStyle name="ÅëÈ­ [0]_¿ì¹°Åë" xfId="34"/>
    <cellStyle name="AeE­ [0]_INQUIRY ¿µ¾÷AßAø " xfId="35"/>
    <cellStyle name="ÅëÈ­ [0]_S" xfId="36"/>
    <cellStyle name="ÅëÈ­_¿ì¹°Åë" xfId="37"/>
    <cellStyle name="AeE­_INQUIRY ¿µ¾÷AßAø " xfId="38"/>
    <cellStyle name="ÅëÈ­_S" xfId="39"/>
    <cellStyle name="APPEAR" xfId="40"/>
    <cellStyle name="ÄÞ¸¶ [0]_¿ì¹°Åë" xfId="41"/>
    <cellStyle name="AÞ¸¶ [0]_INQUIRY ¿?¾÷AßAø " xfId="42"/>
    <cellStyle name="ÄÞ¸¶ [0]_S" xfId="43"/>
    <cellStyle name="ÄÞ¸¶_¿ì¹°Åë" xfId="44"/>
    <cellStyle name="AÞ¸¶_INQUIRY ¿?¾÷AßAø " xfId="45"/>
    <cellStyle name="ÄÞ¸¶_S" xfId="46"/>
    <cellStyle name="BKWmas" xfId="47"/>
    <cellStyle name="Body" xfId="48"/>
    <cellStyle name="C?AØ_¿?¾÷CoE² " xfId="49"/>
    <cellStyle name="Ç¥ÁØ_´çÃÊ±¸ÀÔ»ý»ê" xfId="50"/>
    <cellStyle name="C￥AØ_¿μ¾÷CoE² " xfId="51"/>
    <cellStyle name="Ç¥ÁØ_S" xfId="52"/>
    <cellStyle name="Comma" xfId="53" builtinId="3"/>
    <cellStyle name="Comma 2" xfId="54"/>
    <cellStyle name="Comma 2 2" xfId="128"/>
    <cellStyle name="Comma 3" xfId="55"/>
    <cellStyle name="Comma 3 2" xfId="129"/>
    <cellStyle name="Comma_IFRS_Segment_Consol_BAL_March 2009" xfId="56"/>
    <cellStyle name="Comma_IFRS_Segment_Consol_BAL_March 2009 2" xfId="125"/>
    <cellStyle name="Comma0" xfId="57"/>
    <cellStyle name="COMPS" xfId="58"/>
    <cellStyle name="Currency0" xfId="59"/>
    <cellStyle name="DATA_ENT" xfId="60"/>
    <cellStyle name="Date" xfId="61"/>
    <cellStyle name="Dezimal [0]_Compiling Utility Macros" xfId="62"/>
    <cellStyle name="Dezimal_Compiling Utility Macros" xfId="63"/>
    <cellStyle name="DOWNFOOT" xfId="64"/>
    <cellStyle name="Euro" xfId="65"/>
    <cellStyle name="Fixed" xfId="66"/>
    <cellStyle name="Header1" xfId="67"/>
    <cellStyle name="Header2" xfId="68"/>
    <cellStyle name="HIDE" xfId="69"/>
    <cellStyle name="Hyperlink" xfId="70" builtinId="8"/>
    <cellStyle name="LineItemValue" xfId="71"/>
    <cellStyle name="MARK" xfId="72"/>
    <cellStyle name="n" xfId="73"/>
    <cellStyle name="no dec" xfId="74"/>
    <cellStyle name="Nor}al" xfId="75"/>
    <cellStyle name="Normal" xfId="0" builtinId="0"/>
    <cellStyle name="Normal - Style1" xfId="76"/>
    <cellStyle name="Normal 2" xfId="77"/>
    <cellStyle name="Normal 2 2" xfId="126"/>
    <cellStyle name="Normal 3" xfId="78"/>
    <cellStyle name="Normal 3 2" xfId="127"/>
    <cellStyle name="Normal 4" xfId="79"/>
    <cellStyle name="Normal_Reconciliation" xfId="80"/>
    <cellStyle name="Normal_US GAAP_Consolidation_BTVL_3 Year_2002-03" xfId="81"/>
    <cellStyle name="Normal_US GAAP_Consolidation_BTVL_September'08_Print Pack" xfId="82"/>
    <cellStyle name="oft Excel]_x000d__x000a_Comment=The open=/f lines load custom functions into the Paste Function list._x000d__x000a_Maximized=2_x000d__x000a_Basics=1_x000d__x000a_A" xfId="83"/>
    <cellStyle name="oft Excel]_x000d__x000a_Comment=The open=/f lines load custom functions into the Paste Function list._x000d__x000a_Maximized=3_x000d__x000a_Basics=1_x000d__x000a_A" xfId="84"/>
    <cellStyle name="Output Amounts" xfId="85"/>
    <cellStyle name="Output Column Headings" xfId="86"/>
    <cellStyle name="Output Line Items" xfId="87"/>
    <cellStyle name="Output Report Heading" xfId="88"/>
    <cellStyle name="Output Report Title" xfId="89"/>
    <cellStyle name="Percent" xfId="90" builtinId="5"/>
    <cellStyle name="Percent 2" xfId="91"/>
    <cellStyle name="s]_x000d__x000a_spooler=yes_x000d__x000a_load=_x000d__x000a_Beep=yes_x000d__x000a_NullPort=None_x000d__x000a_BorderWidth=3_x000d__x000a_CursorBlinkRate=1200_x000d__x000a_DoubleClickSpeed=452_x000d__x000a_Programs=co" xfId="92"/>
    <cellStyle name="Standard_Anpassen der Amortisation" xfId="93"/>
    <cellStyle name="Style 1" xfId="94"/>
    <cellStyle name="Style 1 2" xfId="95"/>
    <cellStyle name="Style 1 3" xfId="96"/>
    <cellStyle name="þ_x001d_ð·_x000c_æþ'_x000d_ßþU_x0001_Ø_x0005_ü_x0014__x0007__x0001__x0001_" xfId="97"/>
    <cellStyle name="Währung [0]_Compiling Utility Macros" xfId="98"/>
    <cellStyle name="Währung_Compiling Utility Macros" xfId="99"/>
    <cellStyle name="xuan" xfId="100"/>
    <cellStyle name=" [0.00]_ Att. 1- Cover" xfId="101"/>
    <cellStyle name="_ Att. 1- Cover" xfId="102"/>
    <cellStyle name="?_ Att. 1- Cover" xfId="103"/>
    <cellStyle name="똿뗦먛귟 [0.00]_PRODUCT DETAIL Q1" xfId="104"/>
    <cellStyle name="똿뗦먛귟_PRODUCT DETAIL Q1" xfId="105"/>
    <cellStyle name="믅됞 [0.00]_PRODUCT DETAIL Q1" xfId="106"/>
    <cellStyle name="믅됞_PRODUCT DETAIL Q1" xfId="107"/>
    <cellStyle name="백분율_95" xfId="108"/>
    <cellStyle name="뷭?_BOOKSHIP" xfId="109"/>
    <cellStyle name="콤마 [0]_1202" xfId="110"/>
    <cellStyle name="콤마_1202" xfId="111"/>
    <cellStyle name="통화 [0]_1202" xfId="112"/>
    <cellStyle name="통화_1202" xfId="113"/>
    <cellStyle name="표준_(정보부문)월별인원계획" xfId="114"/>
    <cellStyle name="一般_00Q3902REV.1" xfId="115"/>
    <cellStyle name="千分位[0]_00Q3902REV.1" xfId="116"/>
    <cellStyle name="千分位_00Q3902REV.1" xfId="117"/>
    <cellStyle name="桁区切り [0.00]_7月5日提出（HZM）" xfId="118"/>
    <cellStyle name="桁区切り_08-00 NET Summary" xfId="119"/>
    <cellStyle name="標準_(A1)BOQ " xfId="120"/>
    <cellStyle name="貨幣 [0]_00Q3902REV.1" xfId="121"/>
    <cellStyle name="貨幣[0]_BRE" xfId="122"/>
    <cellStyle name="貨幣_00Q3902REV.1" xfId="123"/>
    <cellStyle name="非表示" xfId="1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A/Backup%20files/Q4FY10%20-%20Mar/Financial%20Trends/IR%20Pack%20-%20FR/Qtly%20FRA%20Pack%201st%20cut/Financial%20Format-USGAAP-Trends%20file_Q3FY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W%20K%20DRIVE/Investor%20Relations%20Function/Working%20Folders/Quarterly%20Results/FY%202005/Q4FY05-%20MARCH/Financial/Financial%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bility/MIS/MAPA/May%202003/Forecast/Mobility%20Business%20Plan%202003-04%20-%20Ver%204.5%20-%20Final%20-%20KP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1"/>
      <sheetName val="Table - Snapshot"/>
      <sheetName val="3.1.1 Consolidated P&amp;L Sum "/>
      <sheetName val="3.1.2 Consolidated BS Sum"/>
      <sheetName val="3.2.1 Mobile Services"/>
      <sheetName val="3.2.2 Non-mobile Services"/>
      <sheetName val="3.2.3 B&amp;T Services"/>
      <sheetName val="3.2.4 Enterprise service consol"/>
      <sheetName val="3.2.4.1 ES - Carriers"/>
      <sheetName val="3.2.4.2 ES - Corporates"/>
      <sheetName val="3.2.5 Others"/>
      <sheetName val="3.2.6 Passive Infra Services-B"/>
      <sheetName val="3.2.6 Passive Infra Services"/>
      <sheetName val="3.2.7 DTH"/>
      <sheetName val="3.3.1 Investment In projects "/>
      <sheetName val="3.3.2 Rev, EBITDA &amp; Capex (Q)"/>
      <sheetName val="3.3.2 Rev, EBITDA &amp; Capex (YTD)"/>
      <sheetName val="A.1.1 Consolidated P&amp;L "/>
      <sheetName val="A.1.2 Consolidated BS "/>
      <sheetName val="A.1.3 Cash Flow new "/>
      <sheetName val="A.2 Trends &amp; Ratios"/>
      <sheetName val="A.4 Consol P&amp;L - IGAAP"/>
      <sheetName val="A.5 Recon IGAAP vs. US GAAP"/>
      <sheetName val="A.2.4 three line graph"/>
      <sheetName val="7.1.1 BA Consol Recon"/>
      <sheetName val="7.1.2 Mobile Services"/>
      <sheetName val="7.1.3 Non-mobile Services"/>
      <sheetName val="7.1.4 B&amp;T"/>
      <sheetName val="7.1.5 Enterprise services conso"/>
      <sheetName val="7.1.5. ES-Carriers"/>
      <sheetName val="7.1.6 ES-Corporates "/>
      <sheetName val="7.1.7 Others"/>
      <sheetName val="7.1.8 Passive Infra Services"/>
      <sheetName val="7.1.9 DTH"/>
      <sheetName val="7.2.1 Sch of Costs of Services"/>
      <sheetName val="7.2.2 Depreciation"/>
      <sheetName val="7.2.3 Int exp-income"/>
      <sheetName val="7.2.4 Income tax "/>
      <sheetName val="Sch. 2"/>
      <sheetName val="Pub Rts 2.1 Consol summary"/>
      <sheetName val="Pub Rts 2.2 IGAAP Financial."/>
      <sheetName val="Pub Rts 2.2 IGAAP Financial"/>
      <sheetName val="Pub Rts 2.2A Seg report consol"/>
      <sheetName val="Pub Rts 2.3 Recon IGAAP vs US"/>
      <sheetName val="Pub Rts 2.4 Stand alone Rlts"/>
      <sheetName val="Pub Rts 2.5 Seg reporting (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1"/>
      <sheetName val="2.1.1 Consolidated P&amp;L Sum "/>
      <sheetName val="2.1.2 Consolidated BS Sum"/>
      <sheetName val="2.2.1 Mobile Services"/>
      <sheetName val="2.2.2 Infotel Service"/>
      <sheetName val="2.2.2.1 Fixed Line"/>
      <sheetName val="2.2.2.2 Long Distance"/>
      <sheetName val="2.2.2.3 Enterprise Business"/>
      <sheetName val="2.2.3 Others"/>
      <sheetName val="2.3.1 Investment In projects "/>
      <sheetName val="2.3.2 Rev, EBITDA &amp; Capex (Q)"/>
      <sheetName val="2.3.2 Rev, EBITDA &amp; Capex (YTD)"/>
      <sheetName val="A1.1 Consolidated P&amp;L "/>
      <sheetName val="A1.2 Consolidated BS "/>
      <sheetName val="A1.3 Cash Flow new "/>
      <sheetName val="A1.4 Trends &amp; Ratios"/>
      <sheetName val="A1.6 Consol P&amp;L - IGAAP"/>
      <sheetName val="A1.7 Recon IGAAP vs. IFRS "/>
      <sheetName val="6.1.1 BTVL Consol Recon"/>
      <sheetName val="6.1.2 Mobile Services"/>
      <sheetName val="6.1.3 Infotel Services"/>
      <sheetName val="6.1.4 Fixed line"/>
      <sheetName val="6.1.5 Long distance"/>
      <sheetName val="6.1.6 Enterprise Business "/>
      <sheetName val="6.1.7 Others"/>
      <sheetName val="6.2.1 Schedule of Other Costs"/>
      <sheetName val="6.2.2 Depreciation"/>
      <sheetName val="6.2.3 Finance cost "/>
      <sheetName val="6.2.4 Income tax "/>
      <sheetName val="Sch 2"/>
      <sheetName val="Pub Rts 1.1 Consol. Financial "/>
      <sheetName val="Pub Rts 1.2 IFRS Segment Info"/>
      <sheetName val="Pub Rts 1.3 IGAAP Financial"/>
      <sheetName val="Pub Rts 1.4Recon IGAAP vs. IFRS"/>
      <sheetName val="Pub Rts 1.5 Standalone"/>
      <sheetName val="Sch3"/>
      <sheetName val="Check Sheet 1"/>
      <sheetName val="Check Sheet 2"/>
      <sheetName val="Check Sheet 3 Pub Rts 1.2 IFRS "/>
      <sheetName val="Check sheet"/>
      <sheetName val="Capex - Hry"/>
      <sheetName val="Profile"/>
      <sheetName val="INNOVATION"/>
      <sheetName val="Factors"/>
      <sheetName val="factor sheet"/>
      <sheetName val="factor_sheet"/>
      <sheetName val="Index"/>
      <sheetName val="CONTROL"/>
      <sheetName val="database-NO"/>
      <sheetName val="Edge_Multiservice"/>
      <sheetName val="SWSUB_percentages"/>
      <sheetName val="PriceListAP"/>
      <sheetName val="MSU"/>
      <sheetName val="DSL-S"/>
      <sheetName val="LA- lookups"/>
      <sheetName val="Other assumptions"/>
      <sheetName val="Pub Rts 1_5 Standal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 val="ecommerce"/>
      <sheetName val="Revenue Schedule"/>
      <sheetName val="Opex Schedule"/>
      <sheetName val="BS"/>
      <sheetName val="factor_sheet"/>
      <sheetName val="Ref"/>
      <sheetName val="Assumptions"/>
      <sheetName val="2000"/>
      <sheetName val="TOTAL"/>
      <sheetName val="currency"/>
      <sheetName val="Site wise NADs"/>
      <sheetName val="MD5500"/>
      <sheetName val="Edit(01)"/>
      <sheetName val="Dels"/>
      <sheetName val="Query Results ALL"/>
    </sheetNames>
    <sheetDataSet>
      <sheetData sheetId="0" refreshError="1">
        <row r="2">
          <cell r="AM2" t="str">
            <v>Business Plan 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
  <sheetViews>
    <sheetView tabSelected="1" view="pageBreakPreview" zoomScaleNormal="100" zoomScaleSheetLayoutView="100" workbookViewId="0"/>
  </sheetViews>
  <sheetFormatPr defaultRowHeight="11.25"/>
  <cols>
    <col min="1" max="16384" width="9.140625" style="11"/>
  </cols>
  <sheetData>
    <row r="1" spans="1:5">
      <c r="A1" s="78"/>
      <c r="C1" s="13" t="s">
        <v>30</v>
      </c>
    </row>
    <row r="2" spans="1:5">
      <c r="C2" s="12" t="s">
        <v>149</v>
      </c>
    </row>
    <row r="6" spans="1:5">
      <c r="C6" s="16" t="s">
        <v>12</v>
      </c>
      <c r="E6" s="11" t="s">
        <v>13</v>
      </c>
    </row>
    <row r="7" spans="1:5">
      <c r="C7" s="17"/>
    </row>
    <row r="8" spans="1:5">
      <c r="C8" s="21" t="s">
        <v>16</v>
      </c>
    </row>
    <row r="9" spans="1:5" ht="5.0999999999999996" customHeight="1">
      <c r="C9" s="21"/>
    </row>
    <row r="10" spans="1:5">
      <c r="C10" s="14">
        <v>1</v>
      </c>
      <c r="E10" s="15" t="s">
        <v>150</v>
      </c>
    </row>
    <row r="11" spans="1:5">
      <c r="C11" s="14"/>
    </row>
    <row r="12" spans="1:5">
      <c r="C12" s="14">
        <v>2</v>
      </c>
      <c r="E12" s="15" t="s">
        <v>151</v>
      </c>
    </row>
    <row r="13" spans="1:5">
      <c r="C13" s="14"/>
    </row>
    <row r="14" spans="1:5">
      <c r="C14" s="14">
        <v>3</v>
      </c>
      <c r="E14" s="15" t="s">
        <v>152</v>
      </c>
    </row>
    <row r="15" spans="1:5">
      <c r="C15" s="14"/>
    </row>
    <row r="16" spans="1:5">
      <c r="C16" s="14">
        <v>4</v>
      </c>
      <c r="E16" s="15" t="s">
        <v>32</v>
      </c>
    </row>
    <row r="17" spans="3:5">
      <c r="C17" s="14"/>
    </row>
    <row r="18" spans="3:5">
      <c r="C18" s="14">
        <v>5</v>
      </c>
      <c r="E18" s="15" t="s">
        <v>58</v>
      </c>
    </row>
    <row r="19" spans="3:5">
      <c r="C19" s="14"/>
    </row>
    <row r="21" spans="3:5">
      <c r="C21" s="21" t="s">
        <v>17</v>
      </c>
    </row>
    <row r="22" spans="3:5" ht="5.0999999999999996" customHeight="1"/>
    <row r="23" spans="3:5">
      <c r="C23" s="14">
        <v>6</v>
      </c>
      <c r="E23" s="15" t="s">
        <v>18</v>
      </c>
    </row>
    <row r="133" spans="3:7">
      <c r="C133" s="479"/>
      <c r="D133" s="479"/>
      <c r="E133" s="479"/>
      <c r="F133" s="479"/>
      <c r="G133" s="479"/>
    </row>
    <row r="159" spans="3:7">
      <c r="C159" s="491"/>
      <c r="D159" s="491"/>
      <c r="E159" s="491"/>
      <c r="F159" s="491"/>
      <c r="G159" s="491"/>
    </row>
  </sheetData>
  <phoneticPr fontId="3" type="noConversion"/>
  <hyperlinks>
    <hyperlink ref="E10" location="'Trends file-1'!A3" display="Consolidated Statements of Operations"/>
    <hyperlink ref="E12" location="'Trends file-2'!A3" display="Consolidated Balance Sheet"/>
    <hyperlink ref="E14" location="'Trends file-3'!A3" display="Consolidated summarised Statement of Operations and Segmental Information "/>
    <hyperlink ref="E18" location="'Trends file-5-SCH'!A3" display="Schedules to Consolidated Statement of Operations "/>
    <hyperlink ref="E23" location="'Trends file-6-Ops'!A3" display="Operational Performance"/>
    <hyperlink ref="E16" location="'Trends file-4'!A3" display="Consolidated Summarised Statement of Operations (net of inter segment eliminations)"/>
  </hyperlinks>
  <pageMargins left="0.25" right="0" top="1" bottom="1" header="0.5" footer="0.5"/>
  <pageSetup paperSize="9" scale="85"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9"/>
  <sheetViews>
    <sheetView showGridLines="0" view="pageBreakPreview" zoomScaleNormal="100" zoomScaleSheetLayoutView="100" workbookViewId="0"/>
  </sheetViews>
  <sheetFormatPr defaultRowHeight="11.25"/>
  <cols>
    <col min="1" max="1" width="9.140625" style="45"/>
    <col min="2" max="2" width="52.42578125" style="48" customWidth="1"/>
    <col min="3" max="5" width="8.7109375" style="48" customWidth="1"/>
    <col min="6" max="6" width="8.7109375" style="50" customWidth="1"/>
    <col min="7" max="7" width="8.7109375" style="49" customWidth="1"/>
    <col min="8" max="8" width="2" style="45" customWidth="1"/>
    <col min="9" max="10" width="0" style="45" hidden="1" customWidth="1"/>
    <col min="11" max="16384" width="9.140625" style="45"/>
  </cols>
  <sheetData>
    <row r="1" spans="1:16">
      <c r="A1" s="266" t="s">
        <v>13</v>
      </c>
      <c r="B1" s="44" t="s">
        <v>37</v>
      </c>
      <c r="C1" s="44"/>
      <c r="D1" s="44"/>
      <c r="E1" s="44"/>
    </row>
    <row r="2" spans="1:16">
      <c r="F2" s="44"/>
      <c r="G2" s="44"/>
    </row>
    <row r="3" spans="1:16">
      <c r="A3" s="349">
        <v>1</v>
      </c>
      <c r="B3" s="44" t="s">
        <v>198</v>
      </c>
      <c r="C3" s="44"/>
      <c r="D3" s="44"/>
      <c r="E3" s="44"/>
      <c r="F3" s="44"/>
      <c r="G3" s="44"/>
    </row>
    <row r="4" spans="1:16">
      <c r="A4" s="350"/>
      <c r="B4" s="44"/>
      <c r="C4" s="44"/>
      <c r="D4" s="44"/>
      <c r="E4" s="44"/>
      <c r="F4" s="44"/>
      <c r="G4" s="44"/>
    </row>
    <row r="5" spans="1:16">
      <c r="A5" s="349">
        <f>A3+0.1</f>
        <v>1.1000000000000001</v>
      </c>
      <c r="B5" s="44" t="s">
        <v>237</v>
      </c>
      <c r="C5" s="44"/>
      <c r="D5" s="44"/>
      <c r="E5" s="44"/>
      <c r="F5" s="44"/>
      <c r="G5" s="44"/>
    </row>
    <row r="6" spans="1:16">
      <c r="A6" s="98"/>
      <c r="F6" s="46"/>
      <c r="G6" s="246" t="s">
        <v>197</v>
      </c>
    </row>
    <row r="7" spans="1:16" ht="12.75" customHeight="1">
      <c r="A7" s="98"/>
      <c r="B7" s="500" t="s">
        <v>0</v>
      </c>
      <c r="C7" s="504" t="s">
        <v>1</v>
      </c>
      <c r="D7" s="505"/>
      <c r="E7" s="505"/>
      <c r="F7" s="505"/>
      <c r="G7" s="506"/>
    </row>
    <row r="8" spans="1:16" ht="11.25" customHeight="1">
      <c r="A8" s="98"/>
      <c r="B8" s="500"/>
      <c r="C8" s="502">
        <v>43646</v>
      </c>
      <c r="D8" s="502">
        <v>43555</v>
      </c>
      <c r="E8" s="502">
        <v>43465</v>
      </c>
      <c r="F8" s="502">
        <v>43373</v>
      </c>
      <c r="G8" s="502">
        <v>43281</v>
      </c>
    </row>
    <row r="9" spans="1:16" ht="11.25" customHeight="1">
      <c r="A9" s="98"/>
      <c r="B9" s="501"/>
      <c r="C9" s="503"/>
      <c r="D9" s="503"/>
      <c r="E9" s="503"/>
      <c r="F9" s="503"/>
      <c r="G9" s="503"/>
    </row>
    <row r="10" spans="1:16">
      <c r="A10" s="270"/>
      <c r="B10" s="281" t="s">
        <v>159</v>
      </c>
      <c r="C10" s="172"/>
      <c r="D10" s="245"/>
      <c r="E10" s="172"/>
      <c r="F10" s="245"/>
      <c r="G10" s="172"/>
      <c r="I10" s="84"/>
      <c r="J10" s="84"/>
      <c r="K10" s="84"/>
      <c r="L10" s="84"/>
    </row>
    <row r="11" spans="1:16">
      <c r="A11" s="270"/>
      <c r="B11" s="46" t="s">
        <v>252</v>
      </c>
      <c r="C11" s="287">
        <v>207379</v>
      </c>
      <c r="D11" s="296">
        <v>206021.66757170993</v>
      </c>
      <c r="E11" s="287">
        <v>202310.65686167506</v>
      </c>
      <c r="F11" s="296">
        <v>201477.3872795075</v>
      </c>
      <c r="G11" s="287">
        <v>197992.28828710751</v>
      </c>
      <c r="I11" s="84"/>
      <c r="J11" s="84"/>
      <c r="K11" s="84"/>
      <c r="L11" s="84"/>
    </row>
    <row r="12" spans="1:16">
      <c r="A12" s="270"/>
      <c r="B12" s="46" t="s">
        <v>235</v>
      </c>
      <c r="C12" s="287">
        <v>746</v>
      </c>
      <c r="D12" s="296">
        <v>546</v>
      </c>
      <c r="E12" s="287">
        <v>675</v>
      </c>
      <c r="F12" s="296">
        <v>694</v>
      </c>
      <c r="G12" s="287">
        <v>997</v>
      </c>
      <c r="I12" s="84"/>
      <c r="J12" s="84"/>
      <c r="K12" s="84"/>
      <c r="L12" s="84"/>
    </row>
    <row r="13" spans="1:16" hidden="1">
      <c r="A13" s="270"/>
      <c r="B13" s="46" t="s">
        <v>160</v>
      </c>
      <c r="C13" s="287"/>
      <c r="D13" s="296"/>
      <c r="E13" s="287"/>
      <c r="F13" s="296"/>
      <c r="G13" s="287"/>
      <c r="I13" s="84"/>
      <c r="J13" s="84"/>
      <c r="K13" s="84"/>
      <c r="L13" s="84"/>
    </row>
    <row r="14" spans="1:16" s="51" customFormat="1" collapsed="1">
      <c r="A14" s="270"/>
      <c r="B14" s="282" t="s">
        <v>253</v>
      </c>
      <c r="C14" s="288">
        <v>208125</v>
      </c>
      <c r="D14" s="297">
        <v>206568</v>
      </c>
      <c r="E14" s="288">
        <v>202986</v>
      </c>
      <c r="F14" s="297">
        <v>202171</v>
      </c>
      <c r="G14" s="288">
        <v>198989</v>
      </c>
      <c r="I14" s="85"/>
      <c r="J14" s="324"/>
      <c r="K14" s="324"/>
      <c r="L14" s="85"/>
      <c r="M14" s="85"/>
      <c r="N14" s="85"/>
      <c r="O14" s="85"/>
      <c r="P14" s="85"/>
    </row>
    <row r="15" spans="1:16" s="277" customFormat="1" ht="5.0999999999999996" customHeight="1">
      <c r="A15" s="270"/>
      <c r="B15" s="272"/>
      <c r="C15" s="287"/>
      <c r="D15" s="296"/>
      <c r="E15" s="287"/>
      <c r="F15" s="296"/>
      <c r="G15" s="287"/>
      <c r="H15" s="45"/>
      <c r="I15" s="291"/>
      <c r="J15" s="292"/>
    </row>
    <row r="16" spans="1:16">
      <c r="A16" s="270"/>
      <c r="B16" s="281" t="s">
        <v>161</v>
      </c>
      <c r="C16" s="287"/>
      <c r="D16" s="296"/>
      <c r="E16" s="287"/>
      <c r="F16" s="296"/>
      <c r="G16" s="287"/>
      <c r="I16" s="84"/>
      <c r="J16" s="84"/>
      <c r="K16" s="84"/>
      <c r="L16" s="84"/>
    </row>
    <row r="17" spans="1:16">
      <c r="A17" s="270"/>
      <c r="B17" s="283" t="s">
        <v>163</v>
      </c>
      <c r="C17" s="287">
        <v>45957</v>
      </c>
      <c r="D17" s="296">
        <v>59622</v>
      </c>
      <c r="E17" s="287">
        <v>57539</v>
      </c>
      <c r="F17" s="296">
        <v>56062</v>
      </c>
      <c r="G17" s="287">
        <v>50677</v>
      </c>
      <c r="I17" s="84"/>
      <c r="J17" s="84"/>
      <c r="K17" s="84"/>
      <c r="L17" s="84"/>
      <c r="M17" s="84"/>
      <c r="N17" s="84"/>
    </row>
    <row r="18" spans="1:16">
      <c r="A18" s="270"/>
      <c r="B18" s="283" t="s">
        <v>162</v>
      </c>
      <c r="C18" s="287">
        <v>25627</v>
      </c>
      <c r="D18" s="296">
        <v>24410</v>
      </c>
      <c r="E18" s="287">
        <v>24462</v>
      </c>
      <c r="F18" s="296">
        <v>23294</v>
      </c>
      <c r="G18" s="287">
        <v>21355</v>
      </c>
      <c r="I18" s="84"/>
      <c r="J18" s="84"/>
      <c r="K18" s="84"/>
      <c r="L18" s="84"/>
    </row>
    <row r="19" spans="1:16">
      <c r="A19" s="270"/>
      <c r="B19" s="283" t="s">
        <v>236</v>
      </c>
      <c r="C19" s="287">
        <v>17930</v>
      </c>
      <c r="D19" s="296">
        <v>17288</v>
      </c>
      <c r="E19" s="287">
        <v>17469</v>
      </c>
      <c r="F19" s="296">
        <v>17697</v>
      </c>
      <c r="G19" s="287">
        <v>16972</v>
      </c>
      <c r="I19" s="84"/>
      <c r="J19" s="84"/>
      <c r="K19" s="84"/>
      <c r="L19" s="84"/>
    </row>
    <row r="20" spans="1:16" hidden="1" collapsed="1">
      <c r="A20" s="270"/>
      <c r="B20" s="284"/>
      <c r="C20" s="287">
        <v>0</v>
      </c>
      <c r="D20" s="296">
        <v>0</v>
      </c>
      <c r="E20" s="287">
        <v>0</v>
      </c>
      <c r="F20" s="296">
        <v>0</v>
      </c>
      <c r="G20" s="287">
        <v>0</v>
      </c>
      <c r="I20" s="84"/>
      <c r="J20" s="325"/>
      <c r="K20" s="325"/>
      <c r="L20" s="325"/>
      <c r="M20" s="325"/>
      <c r="N20" s="325"/>
    </row>
    <row r="21" spans="1:16" collapsed="1">
      <c r="A21" s="270"/>
      <c r="B21" s="283" t="s">
        <v>192</v>
      </c>
      <c r="C21" s="287">
        <v>8641</v>
      </c>
      <c r="D21" s="296">
        <v>9429</v>
      </c>
      <c r="E21" s="287">
        <v>9530</v>
      </c>
      <c r="F21" s="296">
        <v>9360</v>
      </c>
      <c r="G21" s="287">
        <v>9656</v>
      </c>
      <c r="I21" s="84"/>
      <c r="J21" s="84"/>
      <c r="K21" s="84"/>
      <c r="L21" s="84"/>
    </row>
    <row r="22" spans="1:16">
      <c r="A22" s="270"/>
      <c r="B22" s="283" t="s">
        <v>203</v>
      </c>
      <c r="C22" s="287">
        <v>8364</v>
      </c>
      <c r="D22" s="296">
        <v>10407.667571709999</v>
      </c>
      <c r="E22" s="287">
        <v>10560.656861674999</v>
      </c>
      <c r="F22" s="296">
        <v>10164.387279507499</v>
      </c>
      <c r="G22" s="287">
        <v>10144.2882871075</v>
      </c>
      <c r="I22" s="84"/>
      <c r="J22" s="84"/>
      <c r="K22" s="84"/>
      <c r="L22" s="84"/>
    </row>
    <row r="23" spans="1:16">
      <c r="A23" s="270"/>
      <c r="B23" s="283" t="s">
        <v>135</v>
      </c>
      <c r="C23" s="287">
        <v>17972</v>
      </c>
      <c r="D23" s="296">
        <v>18548.783619327991</v>
      </c>
      <c r="E23" s="287">
        <v>20570.175721169999</v>
      </c>
      <c r="F23" s="296">
        <v>22465.289240213006</v>
      </c>
      <c r="G23" s="287">
        <v>21929.751419288998</v>
      </c>
      <c r="I23" s="84"/>
      <c r="J23" s="84"/>
      <c r="K23" s="84"/>
      <c r="L23" s="84"/>
    </row>
    <row r="24" spans="1:16" s="277" customFormat="1" ht="5.0999999999999996" customHeight="1">
      <c r="A24" s="270"/>
      <c r="B24" s="272"/>
      <c r="C24" s="287"/>
      <c r="D24" s="296"/>
      <c r="E24" s="287"/>
      <c r="F24" s="296"/>
      <c r="G24" s="287"/>
      <c r="H24" s="45"/>
      <c r="I24" s="291"/>
      <c r="J24" s="292"/>
    </row>
    <row r="25" spans="1:16" s="51" customFormat="1">
      <c r="A25" s="270"/>
      <c r="B25" s="285" t="s">
        <v>253</v>
      </c>
      <c r="C25" s="288">
        <v>124491</v>
      </c>
      <c r="D25" s="297">
        <v>139706</v>
      </c>
      <c r="E25" s="288">
        <v>140131</v>
      </c>
      <c r="F25" s="297">
        <v>139043</v>
      </c>
      <c r="G25" s="288">
        <v>130733.4</v>
      </c>
      <c r="I25" s="85"/>
      <c r="J25" s="85"/>
      <c r="K25" s="85"/>
      <c r="L25" s="85"/>
      <c r="M25" s="85"/>
      <c r="N25" s="85"/>
      <c r="O25" s="85"/>
      <c r="P25" s="85"/>
    </row>
    <row r="26" spans="1:16" s="277" customFormat="1" ht="5.0999999999999996" customHeight="1">
      <c r="A26" s="270"/>
      <c r="B26" s="272"/>
      <c r="C26" s="287"/>
      <c r="D26" s="296"/>
      <c r="E26" s="287"/>
      <c r="F26" s="296"/>
      <c r="G26" s="287"/>
      <c r="H26" s="45"/>
      <c r="I26" s="291"/>
      <c r="J26" s="292"/>
    </row>
    <row r="27" spans="1:16" hidden="1">
      <c r="A27" s="270"/>
      <c r="B27" s="97"/>
      <c r="C27" s="298"/>
      <c r="D27" s="299"/>
      <c r="E27" s="298"/>
      <c r="F27" s="299"/>
      <c r="G27" s="298"/>
      <c r="I27" s="84"/>
      <c r="J27" s="84"/>
      <c r="K27" s="84"/>
      <c r="L27" s="84"/>
    </row>
    <row r="28" spans="1:16" s="51" customFormat="1" ht="22.5" collapsed="1">
      <c r="A28" s="270"/>
      <c r="B28" s="351" t="s">
        <v>164</v>
      </c>
      <c r="C28" s="288">
        <v>83634</v>
      </c>
      <c r="D28" s="297">
        <v>66862</v>
      </c>
      <c r="E28" s="288">
        <v>62855</v>
      </c>
      <c r="F28" s="297">
        <v>63128</v>
      </c>
      <c r="G28" s="288">
        <v>68255.600000000006</v>
      </c>
      <c r="I28" s="85"/>
      <c r="J28" s="85"/>
      <c r="K28" s="85"/>
      <c r="L28" s="85"/>
      <c r="M28" s="85"/>
      <c r="N28" s="85"/>
      <c r="O28" s="85"/>
      <c r="P28" s="85"/>
    </row>
    <row r="29" spans="1:16" s="277" customFormat="1" ht="5.0999999999999996" customHeight="1">
      <c r="A29" s="270"/>
      <c r="B29" s="272"/>
      <c r="C29" s="287"/>
      <c r="D29" s="296"/>
      <c r="E29" s="287"/>
      <c r="F29" s="296"/>
      <c r="G29" s="287"/>
      <c r="H29" s="45"/>
      <c r="I29" s="291"/>
      <c r="J29" s="292"/>
    </row>
    <row r="30" spans="1:16" hidden="1">
      <c r="A30" s="270"/>
      <c r="B30" s="97"/>
      <c r="C30" s="287"/>
      <c r="D30" s="296"/>
      <c r="E30" s="287"/>
      <c r="F30" s="296"/>
      <c r="G30" s="287"/>
      <c r="I30" s="84"/>
      <c r="J30" s="84"/>
      <c r="K30" s="84"/>
      <c r="L30" s="84"/>
    </row>
    <row r="31" spans="1:16" collapsed="1">
      <c r="A31" s="270"/>
      <c r="B31" s="283" t="s">
        <v>193</v>
      </c>
      <c r="C31" s="287">
        <v>67587</v>
      </c>
      <c r="D31" s="296">
        <v>54934</v>
      </c>
      <c r="E31" s="287">
        <v>54723</v>
      </c>
      <c r="F31" s="296">
        <v>52366</v>
      </c>
      <c r="G31" s="287">
        <v>51452</v>
      </c>
      <c r="I31" s="84"/>
      <c r="J31" s="84"/>
      <c r="K31" s="84"/>
      <c r="L31" s="84"/>
    </row>
    <row r="32" spans="1:16" s="51" customFormat="1">
      <c r="A32" s="270"/>
      <c r="B32" s="284" t="s">
        <v>72</v>
      </c>
      <c r="C32" s="287">
        <v>37840</v>
      </c>
      <c r="D32" s="296">
        <v>29156</v>
      </c>
      <c r="E32" s="287">
        <v>28381</v>
      </c>
      <c r="F32" s="296">
        <v>33034</v>
      </c>
      <c r="G32" s="287">
        <v>25498</v>
      </c>
      <c r="I32" s="84"/>
      <c r="J32" s="84"/>
      <c r="K32" s="84"/>
      <c r="L32" s="84"/>
    </row>
    <row r="33" spans="1:16" s="51" customFormat="1">
      <c r="A33" s="270"/>
      <c r="B33" s="284" t="s">
        <v>271</v>
      </c>
      <c r="C33" s="287">
        <v>-6025</v>
      </c>
      <c r="D33" s="296">
        <v>-3833</v>
      </c>
      <c r="E33" s="287">
        <v>-8933</v>
      </c>
      <c r="F33" s="296">
        <v>-3177</v>
      </c>
      <c r="G33" s="287">
        <v>-4232</v>
      </c>
      <c r="I33" s="84"/>
      <c r="J33" s="84"/>
      <c r="K33" s="84"/>
      <c r="L33" s="84"/>
    </row>
    <row r="34" spans="1:16" hidden="1">
      <c r="A34" s="270"/>
      <c r="B34" s="284" t="s">
        <v>160</v>
      </c>
      <c r="C34" s="287">
        <v>0</v>
      </c>
      <c r="D34" s="296">
        <v>0</v>
      </c>
      <c r="E34" s="287">
        <v>0</v>
      </c>
      <c r="F34" s="296">
        <v>0</v>
      </c>
      <c r="G34" s="287">
        <v>0</v>
      </c>
      <c r="I34" s="84"/>
      <c r="J34" s="84"/>
      <c r="K34" s="84"/>
      <c r="L34" s="84"/>
    </row>
    <row r="35" spans="1:16">
      <c r="A35" s="270"/>
      <c r="B35" s="283" t="s">
        <v>254</v>
      </c>
      <c r="C35" s="287">
        <v>461</v>
      </c>
      <c r="D35" s="296">
        <v>59</v>
      </c>
      <c r="E35" s="287">
        <v>721</v>
      </c>
      <c r="F35" s="296">
        <v>1074</v>
      </c>
      <c r="G35" s="287">
        <v>40</v>
      </c>
      <c r="I35" s="84"/>
      <c r="J35" s="84"/>
      <c r="K35" s="84"/>
      <c r="L35" s="84"/>
    </row>
    <row r="36" spans="1:16" collapsed="1">
      <c r="A36" s="270"/>
      <c r="B36" s="284" t="s">
        <v>204</v>
      </c>
      <c r="C36" s="287">
        <v>-931</v>
      </c>
      <c r="D36" s="296">
        <v>-368</v>
      </c>
      <c r="E36" s="287">
        <v>98</v>
      </c>
      <c r="F36" s="296">
        <v>-1633</v>
      </c>
      <c r="G36" s="287">
        <v>-1653</v>
      </c>
      <c r="I36" s="84"/>
      <c r="J36" s="84"/>
      <c r="K36" s="84"/>
      <c r="L36" s="84"/>
    </row>
    <row r="37" spans="1:16" hidden="1">
      <c r="A37" s="270"/>
      <c r="B37" s="283" t="s">
        <v>165</v>
      </c>
      <c r="C37" s="288"/>
      <c r="D37" s="297"/>
      <c r="E37" s="288"/>
      <c r="F37" s="297"/>
      <c r="G37" s="288"/>
      <c r="I37" s="84"/>
      <c r="J37" s="84"/>
      <c r="K37" s="84"/>
      <c r="L37" s="84"/>
    </row>
    <row r="38" spans="1:16" s="277" customFormat="1" ht="5.0999999999999996" customHeight="1" collapsed="1">
      <c r="A38" s="270"/>
      <c r="B38" s="272"/>
      <c r="C38" s="287"/>
      <c r="D38" s="296"/>
      <c r="E38" s="287"/>
      <c r="F38" s="296"/>
      <c r="G38" s="287"/>
      <c r="H38" s="45"/>
      <c r="I38" s="291"/>
      <c r="J38" s="292"/>
    </row>
    <row r="39" spans="1:16" s="51" customFormat="1">
      <c r="A39" s="270"/>
      <c r="B39" s="281" t="s">
        <v>166</v>
      </c>
      <c r="C39" s="288">
        <v>-15298</v>
      </c>
      <c r="D39" s="297">
        <v>-13086</v>
      </c>
      <c r="E39" s="288">
        <v>-12135</v>
      </c>
      <c r="F39" s="297">
        <v>-18535</v>
      </c>
      <c r="G39" s="288">
        <v>-2850</v>
      </c>
      <c r="I39" s="85"/>
      <c r="J39" s="85"/>
      <c r="K39" s="85"/>
      <c r="L39" s="85"/>
      <c r="M39" s="85"/>
      <c r="N39" s="85"/>
      <c r="O39" s="85"/>
      <c r="P39" s="85"/>
    </row>
    <row r="40" spans="1:16" s="277" customFormat="1" ht="5.0999999999999996" customHeight="1">
      <c r="A40" s="270"/>
      <c r="B40" s="272"/>
      <c r="C40" s="287"/>
      <c r="D40" s="296"/>
      <c r="E40" s="287"/>
      <c r="F40" s="296"/>
      <c r="G40" s="287"/>
      <c r="H40" s="45"/>
      <c r="I40" s="291"/>
      <c r="J40" s="292"/>
    </row>
    <row r="41" spans="1:16" hidden="1">
      <c r="A41" s="270"/>
      <c r="B41" s="97"/>
      <c r="C41" s="287"/>
      <c r="D41" s="296"/>
      <c r="E41" s="287"/>
      <c r="F41" s="296"/>
      <c r="G41" s="287"/>
      <c r="I41" s="84"/>
      <c r="J41" s="84"/>
      <c r="K41" s="84"/>
      <c r="L41" s="84"/>
    </row>
    <row r="42" spans="1:16" collapsed="1">
      <c r="A42" s="270"/>
      <c r="B42" s="283" t="s">
        <v>167</v>
      </c>
      <c r="C42" s="287">
        <v>14694</v>
      </c>
      <c r="D42" s="296">
        <v>-20221</v>
      </c>
      <c r="E42" s="287">
        <v>-14137</v>
      </c>
      <c r="F42" s="296">
        <v>1449</v>
      </c>
      <c r="G42" s="287">
        <v>3621</v>
      </c>
      <c r="I42" s="84"/>
      <c r="J42" s="84"/>
      <c r="K42" s="84"/>
      <c r="L42" s="84"/>
    </row>
    <row r="43" spans="1:16" s="277" customFormat="1" ht="5.0999999999999996" customHeight="1">
      <c r="A43" s="270"/>
      <c r="B43" s="272"/>
      <c r="C43" s="287"/>
      <c r="D43" s="296"/>
      <c r="E43" s="287"/>
      <c r="F43" s="296"/>
      <c r="G43" s="287"/>
      <c r="H43" s="45"/>
      <c r="I43" s="291"/>
      <c r="J43" s="292"/>
    </row>
    <row r="44" spans="1:16" hidden="1">
      <c r="A44" s="270"/>
      <c r="B44" s="97"/>
      <c r="C44" s="300"/>
      <c r="D44" s="300"/>
      <c r="E44" s="300"/>
      <c r="F44" s="301"/>
      <c r="G44" s="302"/>
    </row>
    <row r="45" spans="1:16" s="51" customFormat="1" ht="11.25" customHeight="1" collapsed="1">
      <c r="A45" s="270"/>
      <c r="B45" s="281" t="s">
        <v>68</v>
      </c>
      <c r="C45" s="288">
        <v>-29992</v>
      </c>
      <c r="D45" s="306">
        <v>7135</v>
      </c>
      <c r="E45" s="288">
        <v>2002</v>
      </c>
      <c r="F45" s="306">
        <v>-19984</v>
      </c>
      <c r="G45" s="288">
        <v>-6471</v>
      </c>
      <c r="L45" s="85"/>
      <c r="M45" s="85"/>
      <c r="N45" s="85"/>
      <c r="O45" s="85"/>
      <c r="P45" s="85"/>
    </row>
    <row r="46" spans="1:16" s="277" customFormat="1" ht="5.0999999999999996" customHeight="1">
      <c r="A46" s="270"/>
      <c r="B46" s="272"/>
      <c r="C46" s="287"/>
      <c r="D46" s="296"/>
      <c r="E46" s="287"/>
      <c r="F46" s="296"/>
      <c r="G46" s="287"/>
      <c r="H46" s="45"/>
      <c r="I46" s="291"/>
      <c r="J46" s="292"/>
    </row>
    <row r="47" spans="1:16" hidden="1">
      <c r="A47" s="270"/>
      <c r="B47" s="97"/>
      <c r="C47" s="287"/>
      <c r="D47" s="300"/>
      <c r="E47" s="287"/>
      <c r="F47" s="301"/>
      <c r="G47" s="287"/>
    </row>
    <row r="48" spans="1:16" collapsed="1">
      <c r="A48" s="270"/>
      <c r="B48" s="281" t="s">
        <v>241</v>
      </c>
      <c r="C48" s="287"/>
      <c r="D48" s="300"/>
      <c r="E48" s="287"/>
      <c r="F48" s="301"/>
      <c r="G48" s="287"/>
    </row>
    <row r="49" spans="1:16">
      <c r="A49" s="270"/>
      <c r="B49" s="286" t="s">
        <v>168</v>
      </c>
      <c r="C49" s="287">
        <v>7763</v>
      </c>
      <c r="D49" s="300">
        <v>3034</v>
      </c>
      <c r="E49" s="287">
        <v>5331</v>
      </c>
      <c r="F49" s="301">
        <v>3850</v>
      </c>
      <c r="G49" s="287">
        <v>7176</v>
      </c>
    </row>
    <row r="50" spans="1:16">
      <c r="A50" s="270"/>
      <c r="B50" s="286" t="s">
        <v>242</v>
      </c>
      <c r="C50" s="287">
        <v>-13833</v>
      </c>
      <c r="D50" s="300">
        <v>-1660</v>
      </c>
      <c r="E50" s="287">
        <v>-7155</v>
      </c>
      <c r="F50" s="301">
        <v>-26326</v>
      </c>
      <c r="G50" s="287">
        <v>-18443</v>
      </c>
    </row>
    <row r="51" spans="1:16" s="277" customFormat="1" ht="5.0999999999999996" customHeight="1">
      <c r="A51" s="270"/>
      <c r="B51" s="272"/>
      <c r="C51" s="287"/>
      <c r="D51" s="296"/>
      <c r="E51" s="287"/>
      <c r="F51" s="296"/>
      <c r="G51" s="287"/>
      <c r="H51" s="45"/>
      <c r="I51" s="291"/>
      <c r="J51" s="292"/>
    </row>
    <row r="52" spans="1:16" hidden="1">
      <c r="A52" s="270"/>
      <c r="B52" s="97"/>
      <c r="C52" s="287"/>
      <c r="D52" s="300"/>
      <c r="E52" s="287"/>
      <c r="F52" s="301"/>
      <c r="G52" s="287"/>
    </row>
    <row r="53" spans="1:16" s="51" customFormat="1" collapsed="1">
      <c r="A53" s="270"/>
      <c r="B53" s="281" t="s">
        <v>137</v>
      </c>
      <c r="C53" s="288">
        <v>-23922</v>
      </c>
      <c r="D53" s="303">
        <v>5761</v>
      </c>
      <c r="E53" s="288">
        <v>3826</v>
      </c>
      <c r="F53" s="304">
        <v>2492</v>
      </c>
      <c r="G53" s="288">
        <v>4796</v>
      </c>
      <c r="L53" s="85"/>
      <c r="M53" s="85"/>
      <c r="N53" s="85"/>
      <c r="O53" s="85"/>
      <c r="P53" s="85"/>
    </row>
    <row r="54" spans="1:16" s="277" customFormat="1" ht="5.0999999999999996" customHeight="1">
      <c r="A54" s="270"/>
      <c r="B54" s="272"/>
      <c r="C54" s="287"/>
      <c r="D54" s="296"/>
      <c r="E54" s="287"/>
      <c r="F54" s="296"/>
      <c r="G54" s="287"/>
      <c r="H54" s="45"/>
      <c r="I54" s="291"/>
      <c r="J54" s="292"/>
    </row>
    <row r="55" spans="1:16" s="293" customFormat="1" ht="5.0999999999999996" customHeight="1">
      <c r="A55" s="277"/>
      <c r="B55" s="289"/>
      <c r="C55" s="173"/>
      <c r="D55" s="289"/>
      <c r="E55" s="290"/>
      <c r="F55" s="294"/>
      <c r="G55" s="173"/>
      <c r="H55" s="45"/>
      <c r="I55" s="294"/>
      <c r="J55" s="295"/>
    </row>
    <row r="57" spans="1:16">
      <c r="A57" s="305"/>
      <c r="B57" s="47" t="s">
        <v>194</v>
      </c>
    </row>
    <row r="59" spans="1:16">
      <c r="B59" s="277"/>
      <c r="C59" s="277"/>
      <c r="D59" s="277"/>
      <c r="E59" s="333"/>
      <c r="G59" s="333" t="s">
        <v>197</v>
      </c>
    </row>
    <row r="60" spans="1:16">
      <c r="B60" s="499" t="s">
        <v>0</v>
      </c>
      <c r="C60" s="334" t="s">
        <v>1</v>
      </c>
      <c r="D60" s="334"/>
      <c r="E60" s="334"/>
      <c r="F60" s="334"/>
      <c r="G60" s="334"/>
    </row>
    <row r="61" spans="1:16">
      <c r="B61" s="499"/>
      <c r="C61" s="335">
        <f>C8</f>
        <v>43646</v>
      </c>
      <c r="D61" s="335">
        <f t="shared" ref="D61:G61" si="0">D8</f>
        <v>43555</v>
      </c>
      <c r="E61" s="335">
        <f t="shared" si="0"/>
        <v>43465</v>
      </c>
      <c r="F61" s="335">
        <f t="shared" si="0"/>
        <v>43373</v>
      </c>
      <c r="G61" s="335">
        <f t="shared" si="0"/>
        <v>43281</v>
      </c>
    </row>
    <row r="62" spans="1:16">
      <c r="A62" s="270"/>
      <c r="B62" s="336" t="s">
        <v>137</v>
      </c>
      <c r="C62" s="380">
        <v>-23922</v>
      </c>
      <c r="D62" s="345">
        <v>5761</v>
      </c>
      <c r="E62" s="345">
        <v>3826</v>
      </c>
      <c r="F62" s="345">
        <v>2492</v>
      </c>
      <c r="G62" s="345">
        <v>4796</v>
      </c>
      <c r="L62" s="399"/>
      <c r="M62" s="399"/>
      <c r="N62" s="399"/>
      <c r="O62" s="399"/>
      <c r="P62" s="399"/>
    </row>
    <row r="63" spans="1:16">
      <c r="B63" s="337" t="s">
        <v>224</v>
      </c>
      <c r="C63" s="173"/>
      <c r="D63" s="49"/>
      <c r="E63" s="49"/>
      <c r="F63" s="49"/>
    </row>
    <row r="64" spans="1:16">
      <c r="B64" s="336" t="s">
        <v>205</v>
      </c>
      <c r="C64" s="173"/>
      <c r="D64" s="49"/>
      <c r="E64" s="49"/>
      <c r="F64" s="49"/>
    </row>
    <row r="65" spans="1:16">
      <c r="A65" s="270"/>
      <c r="B65" s="46" t="s">
        <v>245</v>
      </c>
      <c r="C65" s="173">
        <v>-2469.082844</v>
      </c>
      <c r="D65" s="49">
        <v>-2027.9143385200005</v>
      </c>
      <c r="E65" s="49">
        <v>-5431</v>
      </c>
      <c r="F65" s="49">
        <v>-2271</v>
      </c>
      <c r="G65" s="49">
        <v>-6009.2928683299997</v>
      </c>
    </row>
    <row r="66" spans="1:16">
      <c r="A66" s="270"/>
      <c r="B66" s="46" t="s">
        <v>243</v>
      </c>
      <c r="C66" s="173">
        <v>-153.43813299999999</v>
      </c>
      <c r="D66" s="49">
        <v>1288.8531954249991</v>
      </c>
      <c r="E66" s="49">
        <v>2781.0373104350001</v>
      </c>
      <c r="F66" s="49">
        <v>-4327.9761673399998</v>
      </c>
      <c r="G66" s="49">
        <v>-1496.0018596699999</v>
      </c>
    </row>
    <row r="67" spans="1:16">
      <c r="A67" s="270"/>
      <c r="B67" s="46" t="s">
        <v>195</v>
      </c>
      <c r="C67" s="173">
        <v>-79</v>
      </c>
      <c r="D67" s="49">
        <v>45</v>
      </c>
      <c r="E67" s="49">
        <v>-223</v>
      </c>
      <c r="F67" s="49">
        <v>-148</v>
      </c>
      <c r="G67" s="49">
        <v>-507</v>
      </c>
    </row>
    <row r="68" spans="1:16">
      <c r="A68" s="270"/>
      <c r="B68" s="338" t="s">
        <v>246</v>
      </c>
      <c r="C68" s="173">
        <v>19</v>
      </c>
      <c r="D68" s="49">
        <v>-11</v>
      </c>
      <c r="E68" s="49">
        <v>10</v>
      </c>
      <c r="F68" s="49">
        <v>-20</v>
      </c>
      <c r="G68" s="49">
        <v>-24</v>
      </c>
    </row>
    <row r="69" spans="1:16">
      <c r="A69" s="270"/>
      <c r="B69" s="338" t="s">
        <v>255</v>
      </c>
      <c r="C69" s="173">
        <v>67.520977000000002</v>
      </c>
      <c r="D69" s="49">
        <v>669.99999999999989</v>
      </c>
      <c r="E69" s="49">
        <v>4231</v>
      </c>
      <c r="F69" s="49">
        <v>364</v>
      </c>
      <c r="G69" s="49">
        <v>163.29472799999999</v>
      </c>
    </row>
    <row r="70" spans="1:16">
      <c r="A70" s="270"/>
      <c r="B70" s="339"/>
      <c r="C70" s="340">
        <v>-2614</v>
      </c>
      <c r="D70" s="341">
        <v>-35</v>
      </c>
      <c r="E70" s="341">
        <v>1368</v>
      </c>
      <c r="F70" s="341">
        <v>-6403</v>
      </c>
      <c r="G70" s="341">
        <v>-7873</v>
      </c>
      <c r="L70" s="399"/>
      <c r="M70" s="399"/>
      <c r="N70" s="399"/>
      <c r="O70" s="399"/>
      <c r="P70" s="399"/>
    </row>
    <row r="71" spans="1:16" s="277" customFormat="1" ht="5.0999999999999996" customHeight="1">
      <c r="A71" s="270"/>
      <c r="B71" s="272"/>
      <c r="C71" s="287"/>
      <c r="D71" s="296"/>
      <c r="E71" s="296"/>
      <c r="F71" s="296"/>
      <c r="G71" s="296"/>
      <c r="H71" s="45"/>
      <c r="I71" s="291"/>
      <c r="J71" s="292"/>
    </row>
    <row r="72" spans="1:16">
      <c r="B72" s="336" t="s">
        <v>206</v>
      </c>
      <c r="C72" s="173"/>
      <c r="D72" s="49"/>
      <c r="E72" s="49"/>
      <c r="F72" s="49"/>
    </row>
    <row r="73" spans="1:16">
      <c r="A73" s="270"/>
      <c r="B73" s="46" t="s">
        <v>196</v>
      </c>
      <c r="C73" s="173">
        <v>-290.96924799999999</v>
      </c>
      <c r="D73" s="49">
        <v>-43.114830999999995</v>
      </c>
      <c r="E73" s="49">
        <v>-50.63662590993863</v>
      </c>
      <c r="F73" s="49">
        <v>54.654448000000002</v>
      </c>
      <c r="G73" s="49">
        <v>86.133094999999997</v>
      </c>
    </row>
    <row r="74" spans="1:16">
      <c r="A74" s="270"/>
      <c r="B74" s="379" t="s">
        <v>256</v>
      </c>
      <c r="C74" s="173">
        <v>-6.4927850000000005</v>
      </c>
      <c r="D74" s="49">
        <v>-3.1040840000000003</v>
      </c>
      <c r="E74" s="49">
        <v>-8.8978940900613726</v>
      </c>
      <c r="F74" s="49">
        <v>-1E-4</v>
      </c>
      <c r="G74" s="49">
        <v>-0.529358</v>
      </c>
    </row>
    <row r="75" spans="1:16">
      <c r="A75" s="270"/>
      <c r="B75" s="336" t="s">
        <v>255</v>
      </c>
      <c r="C75" s="173">
        <v>80.220433999999997</v>
      </c>
      <c r="D75" s="49">
        <v>0.37385300000001109</v>
      </c>
      <c r="E75" s="49">
        <v>8.8736079999999973</v>
      </c>
      <c r="F75" s="49">
        <v>-16.137991999999997</v>
      </c>
      <c r="G75" s="49">
        <v>-54.601995000000002</v>
      </c>
    </row>
    <row r="76" spans="1:16">
      <c r="A76" s="270"/>
      <c r="B76" s="342"/>
      <c r="C76" s="343">
        <v>-217</v>
      </c>
      <c r="D76" s="344">
        <v>-46</v>
      </c>
      <c r="E76" s="344">
        <v>-51</v>
      </c>
      <c r="F76" s="344">
        <v>39</v>
      </c>
      <c r="G76" s="344">
        <v>30</v>
      </c>
      <c r="L76" s="399"/>
      <c r="M76" s="399"/>
      <c r="N76" s="399"/>
      <c r="O76" s="399"/>
      <c r="P76" s="399"/>
    </row>
    <row r="77" spans="1:16" s="277" customFormat="1" ht="5.0999999999999996" customHeight="1">
      <c r="A77" s="270"/>
      <c r="B77" s="272"/>
      <c r="C77" s="287"/>
      <c r="D77" s="296"/>
      <c r="E77" s="296"/>
      <c r="F77" s="296"/>
      <c r="G77" s="296"/>
      <c r="H77" s="45"/>
      <c r="I77" s="291"/>
      <c r="J77" s="292"/>
    </row>
    <row r="78" spans="1:16">
      <c r="A78" s="270"/>
      <c r="B78" s="337" t="s">
        <v>257</v>
      </c>
      <c r="C78" s="174">
        <v>-2831.5</v>
      </c>
      <c r="D78" s="345">
        <v>-81</v>
      </c>
      <c r="E78" s="345">
        <v>1317</v>
      </c>
      <c r="F78" s="345">
        <v>-6364</v>
      </c>
      <c r="G78" s="345">
        <v>-7843</v>
      </c>
      <c r="L78" s="399"/>
      <c r="M78" s="399"/>
      <c r="N78" s="399"/>
      <c r="O78" s="399"/>
      <c r="P78" s="399"/>
    </row>
    <row r="79" spans="1:16" s="277" customFormat="1" ht="5.0999999999999996" customHeight="1">
      <c r="A79" s="270"/>
      <c r="B79" s="272"/>
      <c r="C79" s="287"/>
      <c r="D79" s="296"/>
      <c r="E79" s="296"/>
      <c r="F79" s="296"/>
      <c r="G79" s="296"/>
      <c r="H79" s="45"/>
      <c r="I79" s="291"/>
      <c r="J79" s="292"/>
    </row>
    <row r="80" spans="1:16">
      <c r="A80" s="270"/>
      <c r="B80" s="354" t="s">
        <v>258</v>
      </c>
      <c r="C80" s="355">
        <v>-26753.5</v>
      </c>
      <c r="D80" s="356">
        <v>5680</v>
      </c>
      <c r="E80" s="356">
        <v>5143</v>
      </c>
      <c r="F80" s="356">
        <v>-3873</v>
      </c>
      <c r="G80" s="356">
        <v>-3047</v>
      </c>
      <c r="L80" s="399"/>
      <c r="M80" s="399"/>
      <c r="N80" s="399"/>
      <c r="O80" s="399"/>
      <c r="P80" s="399"/>
    </row>
    <row r="81" spans="1:16" s="277" customFormat="1" ht="5.0999999999999996" customHeight="1">
      <c r="A81" s="270"/>
      <c r="B81" s="272"/>
      <c r="C81" s="287"/>
      <c r="D81" s="296"/>
      <c r="E81" s="296"/>
      <c r="F81" s="296"/>
      <c r="G81" s="296"/>
      <c r="H81" s="45"/>
      <c r="I81" s="291"/>
      <c r="J81" s="292"/>
    </row>
    <row r="82" spans="1:16">
      <c r="B82" s="337" t="s">
        <v>207</v>
      </c>
      <c r="C82" s="174">
        <v>-23922</v>
      </c>
      <c r="D82" s="345">
        <v>5761</v>
      </c>
      <c r="E82" s="345">
        <v>3826</v>
      </c>
      <c r="F82" s="345">
        <v>2492</v>
      </c>
      <c r="G82" s="345">
        <v>4796</v>
      </c>
      <c r="L82" s="399"/>
      <c r="M82" s="399"/>
      <c r="N82" s="399"/>
      <c r="O82" s="399"/>
      <c r="P82" s="399"/>
    </row>
    <row r="83" spans="1:16">
      <c r="A83" s="270"/>
      <c r="B83" s="336" t="s">
        <v>208</v>
      </c>
      <c r="C83" s="173">
        <v>-28660</v>
      </c>
      <c r="D83" s="49">
        <v>1072</v>
      </c>
      <c r="E83" s="49">
        <v>862</v>
      </c>
      <c r="F83" s="49">
        <v>1188</v>
      </c>
      <c r="G83" s="49">
        <v>973</v>
      </c>
    </row>
    <row r="84" spans="1:16">
      <c r="A84" s="270"/>
      <c r="B84" s="336" t="s">
        <v>209</v>
      </c>
      <c r="C84" s="353">
        <v>4738</v>
      </c>
      <c r="D84" s="49">
        <v>4689</v>
      </c>
      <c r="E84" s="49">
        <v>2964</v>
      </c>
      <c r="F84" s="49">
        <v>1304</v>
      </c>
      <c r="G84" s="49">
        <v>3823</v>
      </c>
    </row>
    <row r="85" spans="1:16" s="277" customFormat="1" ht="5.0999999999999996" customHeight="1">
      <c r="A85" s="270"/>
      <c r="B85" s="352"/>
      <c r="C85" s="290"/>
      <c r="D85" s="294"/>
      <c r="E85" s="294"/>
      <c r="F85" s="294"/>
      <c r="G85" s="294"/>
      <c r="H85" s="45"/>
      <c r="I85" s="291"/>
      <c r="J85" s="292"/>
    </row>
    <row r="86" spans="1:16" s="277" customFormat="1" ht="5.0999999999999996" customHeight="1">
      <c r="A86" s="270"/>
      <c r="B86" s="272"/>
      <c r="C86" s="287"/>
      <c r="D86" s="296"/>
      <c r="E86" s="296"/>
      <c r="F86" s="296"/>
      <c r="G86" s="296"/>
      <c r="H86" s="45"/>
      <c r="I86" s="291"/>
      <c r="J86" s="292"/>
    </row>
    <row r="87" spans="1:16">
      <c r="B87" s="337" t="s">
        <v>259</v>
      </c>
      <c r="C87" s="174">
        <v>-2831.5</v>
      </c>
      <c r="D87" s="345">
        <v>-81</v>
      </c>
      <c r="E87" s="345">
        <v>1317</v>
      </c>
      <c r="F87" s="345">
        <v>-6364</v>
      </c>
      <c r="G87" s="345">
        <v>-7843</v>
      </c>
      <c r="L87" s="399"/>
      <c r="M87" s="399"/>
      <c r="N87" s="399"/>
      <c r="O87" s="399"/>
      <c r="P87" s="399"/>
    </row>
    <row r="88" spans="1:16">
      <c r="A88" s="270"/>
      <c r="B88" s="336" t="s">
        <v>208</v>
      </c>
      <c r="C88" s="173">
        <v>-1949.5</v>
      </c>
      <c r="D88" s="49">
        <v>982</v>
      </c>
      <c r="E88" s="49">
        <v>3200.6</v>
      </c>
      <c r="F88" s="49">
        <v>-7356</v>
      </c>
      <c r="G88" s="49">
        <v>-7043</v>
      </c>
    </row>
    <row r="89" spans="1:16">
      <c r="A89" s="270"/>
      <c r="B89" s="336" t="s">
        <v>209</v>
      </c>
      <c r="C89" s="353">
        <v>-882</v>
      </c>
      <c r="D89" s="49">
        <v>-1063</v>
      </c>
      <c r="E89" s="49">
        <v>-1883</v>
      </c>
      <c r="F89" s="49">
        <v>992</v>
      </c>
      <c r="G89" s="49">
        <v>-800</v>
      </c>
    </row>
    <row r="90" spans="1:16" s="277" customFormat="1" ht="5.0999999999999996" customHeight="1">
      <c r="A90" s="270"/>
      <c r="B90" s="352"/>
      <c r="C90" s="290"/>
      <c r="D90" s="294"/>
      <c r="E90" s="294"/>
      <c r="F90" s="294"/>
      <c r="G90" s="294"/>
      <c r="H90" s="45"/>
      <c r="I90" s="291"/>
      <c r="J90" s="292"/>
    </row>
    <row r="91" spans="1:16" s="277" customFormat="1" ht="5.0999999999999996" customHeight="1">
      <c r="A91" s="270"/>
      <c r="B91" s="357"/>
      <c r="C91" s="290"/>
      <c r="D91" s="49"/>
      <c r="E91" s="49"/>
      <c r="F91" s="49"/>
      <c r="G91" s="49"/>
      <c r="H91" s="45"/>
      <c r="I91" s="291"/>
      <c r="J91" s="358"/>
    </row>
    <row r="92" spans="1:16" s="277" customFormat="1" ht="22.5">
      <c r="A92" s="270"/>
      <c r="B92" s="359" t="s">
        <v>260</v>
      </c>
      <c r="C92" s="174">
        <v>-26753.5</v>
      </c>
      <c r="D92" s="345">
        <v>5680</v>
      </c>
      <c r="E92" s="345">
        <v>5143</v>
      </c>
      <c r="F92" s="345">
        <v>-3873</v>
      </c>
      <c r="G92" s="345">
        <v>-3047</v>
      </c>
      <c r="H92" s="45"/>
      <c r="I92" s="291"/>
      <c r="J92" s="358"/>
      <c r="L92" s="399"/>
      <c r="M92" s="399"/>
      <c r="N92" s="399"/>
      <c r="O92" s="399"/>
      <c r="P92" s="399"/>
    </row>
    <row r="93" spans="1:16" s="277" customFormat="1">
      <c r="A93" s="270"/>
      <c r="B93" s="336" t="s">
        <v>208</v>
      </c>
      <c r="C93" s="173">
        <v>-30609</v>
      </c>
      <c r="D93" s="49">
        <v>2054</v>
      </c>
      <c r="E93" s="49">
        <v>4062</v>
      </c>
      <c r="F93" s="49">
        <v>-6167.4</v>
      </c>
      <c r="G93" s="49">
        <v>-6070</v>
      </c>
      <c r="H93" s="45"/>
      <c r="I93" s="291"/>
      <c r="J93" s="358"/>
    </row>
    <row r="94" spans="1:16" s="277" customFormat="1">
      <c r="A94" s="270"/>
      <c r="B94" s="336" t="s">
        <v>209</v>
      </c>
      <c r="C94" s="353">
        <v>3856</v>
      </c>
      <c r="D94" s="49">
        <v>3626</v>
      </c>
      <c r="E94" s="49">
        <v>1081</v>
      </c>
      <c r="F94" s="49">
        <v>2296</v>
      </c>
      <c r="G94" s="49">
        <v>3023</v>
      </c>
      <c r="H94" s="45"/>
      <c r="I94" s="291"/>
      <c r="J94" s="358"/>
    </row>
    <row r="95" spans="1:16" ht="5.0999999999999996" customHeight="1">
      <c r="B95" s="346"/>
      <c r="C95" s="347"/>
      <c r="D95" s="348"/>
      <c r="E95" s="348"/>
      <c r="F95" s="348"/>
      <c r="G95" s="348"/>
    </row>
    <row r="96" spans="1:16" ht="5.0999999999999996" customHeight="1">
      <c r="B96" s="360"/>
      <c r="C96" s="347"/>
      <c r="D96" s="49"/>
      <c r="E96" s="49"/>
      <c r="F96" s="49"/>
    </row>
    <row r="97" spans="2:7">
      <c r="B97" s="332" t="s">
        <v>261</v>
      </c>
      <c r="C97" s="361"/>
      <c r="D97" s="362"/>
      <c r="E97" s="362"/>
      <c r="F97" s="362"/>
      <c r="G97" s="362"/>
    </row>
    <row r="98" spans="2:7">
      <c r="B98" s="394" t="s">
        <v>210</v>
      </c>
      <c r="C98" s="396">
        <v>-6.1802972072265305</v>
      </c>
      <c r="D98" s="397">
        <v>0.25</v>
      </c>
      <c r="E98" s="397">
        <v>0.7469196597334945</v>
      </c>
      <c r="F98" s="397">
        <v>-1.7169640293225601</v>
      </c>
      <c r="G98" s="397">
        <v>0.23</v>
      </c>
    </row>
    <row r="99" spans="2:7">
      <c r="B99" s="395" t="s">
        <v>211</v>
      </c>
      <c r="C99" s="396">
        <v>-6.1772688789716632</v>
      </c>
      <c r="D99" s="398">
        <v>0.25</v>
      </c>
      <c r="E99" s="398">
        <v>0.74657003091560725</v>
      </c>
      <c r="F99" s="398">
        <v>-1.7163289176657652</v>
      </c>
      <c r="G99" s="398">
        <v>0.23</v>
      </c>
    </row>
    <row r="100" spans="2:7" ht="23.25" customHeight="1">
      <c r="B100" s="496" t="s">
        <v>326</v>
      </c>
    </row>
    <row r="133" spans="3:7">
      <c r="C133" s="476"/>
      <c r="D133" s="476"/>
      <c r="E133" s="476"/>
      <c r="F133" s="477"/>
      <c r="G133" s="478"/>
    </row>
    <row r="159" spans="3:7">
      <c r="C159" s="488"/>
      <c r="D159" s="488"/>
      <c r="E159" s="488"/>
      <c r="F159" s="489"/>
      <c r="G159" s="490"/>
    </row>
  </sheetData>
  <mergeCells count="8">
    <mergeCell ref="B60:B61"/>
    <mergeCell ref="B7:B9"/>
    <mergeCell ref="C8:C9"/>
    <mergeCell ref="C7:G7"/>
    <mergeCell ref="E8:E9"/>
    <mergeCell ref="D8:D9"/>
    <mergeCell ref="F8:F9"/>
    <mergeCell ref="G8:G9"/>
  </mergeCells>
  <hyperlinks>
    <hyperlink ref="A1" location="Cover!E6" display="INDEX"/>
  </hyperlinks>
  <pageMargins left="0.23" right="0" top="1" bottom="1" header="0.5" footer="0.5"/>
  <pageSetup paperSize="9" scale="78"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9"/>
  <sheetViews>
    <sheetView showGridLines="0" view="pageBreakPreview" zoomScaleNormal="100" zoomScaleSheetLayoutView="100" workbookViewId="0"/>
  </sheetViews>
  <sheetFormatPr defaultRowHeight="11.25"/>
  <cols>
    <col min="1" max="1" width="9.140625" style="401"/>
    <col min="2" max="2" width="41.140625" style="424" customWidth="1"/>
    <col min="3" max="5" width="8.7109375" style="424" customWidth="1"/>
    <col min="6" max="7" width="8.7109375" style="400" customWidth="1"/>
    <col min="8" max="8" width="2" style="401" customWidth="1"/>
    <col min="9" max="16384" width="9.140625" style="401"/>
  </cols>
  <sheetData>
    <row r="1" spans="1:13">
      <c r="A1" s="266" t="s">
        <v>13</v>
      </c>
      <c r="B1" s="44" t="s">
        <v>37</v>
      </c>
      <c r="C1" s="44"/>
      <c r="D1" s="44"/>
      <c r="E1" s="44"/>
    </row>
    <row r="3" spans="1:13">
      <c r="A3" s="402">
        <v>2</v>
      </c>
      <c r="B3" s="44" t="s">
        <v>278</v>
      </c>
      <c r="C3" s="44"/>
      <c r="D3" s="44"/>
      <c r="E3" s="44"/>
    </row>
    <row r="4" spans="1:13">
      <c r="B4" s="44"/>
      <c r="C4" s="44"/>
      <c r="D4" s="44"/>
      <c r="E4" s="44"/>
    </row>
    <row r="5" spans="1:13" ht="10.5" customHeight="1">
      <c r="B5" s="403"/>
      <c r="C5" s="403"/>
      <c r="D5" s="403"/>
      <c r="E5" s="403"/>
    </row>
    <row r="6" spans="1:13" ht="12.75" customHeight="1">
      <c r="B6" s="403"/>
      <c r="C6" s="403"/>
      <c r="D6" s="403"/>
      <c r="E6" s="403"/>
      <c r="F6" s="404"/>
      <c r="G6" s="404" t="s">
        <v>349</v>
      </c>
    </row>
    <row r="7" spans="1:13" ht="12" customHeight="1">
      <c r="A7" s="405"/>
      <c r="B7" s="507" t="s">
        <v>0</v>
      </c>
      <c r="C7" s="406" t="s">
        <v>3</v>
      </c>
      <c r="D7" s="406" t="s">
        <v>3</v>
      </c>
      <c r="E7" s="406" t="s">
        <v>3</v>
      </c>
      <c r="F7" s="406" t="s">
        <v>3</v>
      </c>
      <c r="G7" s="406" t="s">
        <v>3</v>
      </c>
    </row>
    <row r="8" spans="1:13" ht="12" customHeight="1">
      <c r="A8" s="405"/>
      <c r="B8" s="508"/>
      <c r="C8" s="407">
        <f>'Trends file-1'!C8</f>
        <v>43646</v>
      </c>
      <c r="D8" s="407">
        <f>'Trends file-1'!D8</f>
        <v>43555</v>
      </c>
      <c r="E8" s="407">
        <f>'Trends file-1'!E8</f>
        <v>43465</v>
      </c>
      <c r="F8" s="407">
        <f>'Trends file-1'!F8</f>
        <v>43373</v>
      </c>
      <c r="G8" s="407">
        <f>'Trends file-1'!G8</f>
        <v>43281</v>
      </c>
    </row>
    <row r="9" spans="1:13">
      <c r="A9" s="405"/>
      <c r="B9" s="408" t="s">
        <v>38</v>
      </c>
      <c r="C9" s="409"/>
      <c r="D9" s="410"/>
      <c r="E9" s="411"/>
      <c r="F9" s="410"/>
      <c r="G9" s="411"/>
    </row>
    <row r="10" spans="1:13" ht="5.0999999999999996" customHeight="1">
      <c r="A10" s="405"/>
      <c r="B10" s="412"/>
      <c r="C10" s="409"/>
      <c r="D10" s="410"/>
      <c r="E10" s="411"/>
      <c r="F10" s="410"/>
      <c r="G10" s="411"/>
    </row>
    <row r="11" spans="1:13">
      <c r="A11" s="405"/>
      <c r="B11" s="412" t="s">
        <v>169</v>
      </c>
      <c r="C11" s="409"/>
      <c r="D11" s="410"/>
      <c r="E11" s="411"/>
      <c r="F11" s="410"/>
      <c r="G11" s="411"/>
    </row>
    <row r="12" spans="1:13">
      <c r="A12" s="405"/>
      <c r="B12" s="413" t="s">
        <v>287</v>
      </c>
      <c r="C12" s="308">
        <v>1118292</v>
      </c>
      <c r="D12" s="309">
        <v>903661</v>
      </c>
      <c r="E12" s="310">
        <v>880811</v>
      </c>
      <c r="F12" s="309">
        <v>869810</v>
      </c>
      <c r="G12" s="310">
        <v>815142</v>
      </c>
      <c r="J12" s="414"/>
      <c r="K12" s="414"/>
      <c r="L12" s="414"/>
      <c r="M12" s="414"/>
    </row>
    <row r="13" spans="1:13" hidden="1">
      <c r="A13" s="405"/>
      <c r="B13" s="413"/>
      <c r="C13" s="308"/>
      <c r="D13" s="309"/>
      <c r="E13" s="310"/>
      <c r="F13" s="309"/>
      <c r="G13" s="310"/>
      <c r="J13" s="414"/>
      <c r="K13" s="414"/>
      <c r="L13" s="414"/>
      <c r="M13" s="414"/>
    </row>
    <row r="14" spans="1:13" hidden="1">
      <c r="A14" s="405"/>
      <c r="B14" s="413"/>
      <c r="C14" s="308"/>
      <c r="D14" s="309"/>
      <c r="E14" s="310"/>
      <c r="F14" s="309"/>
      <c r="G14" s="310"/>
      <c r="J14" s="414"/>
      <c r="K14" s="414"/>
      <c r="L14" s="414"/>
      <c r="M14" s="414"/>
    </row>
    <row r="15" spans="1:13">
      <c r="A15" s="405"/>
      <c r="B15" s="413" t="s">
        <v>286</v>
      </c>
      <c r="C15" s="308">
        <v>1144247</v>
      </c>
      <c r="D15" s="309">
        <v>1200996</v>
      </c>
      <c r="E15" s="310">
        <v>1212330</v>
      </c>
      <c r="F15" s="309">
        <v>1227126</v>
      </c>
      <c r="G15" s="310">
        <v>1225491</v>
      </c>
      <c r="J15" s="414"/>
      <c r="K15" s="414"/>
      <c r="L15" s="414"/>
      <c r="M15" s="414"/>
    </row>
    <row r="16" spans="1:13" s="400" customFormat="1" hidden="1">
      <c r="A16" s="405"/>
      <c r="B16" s="413" t="s">
        <v>320</v>
      </c>
      <c r="C16" s="308">
        <v>0</v>
      </c>
      <c r="D16" s="309">
        <v>0</v>
      </c>
      <c r="E16" s="310">
        <v>0</v>
      </c>
      <c r="F16" s="309">
        <v>0</v>
      </c>
      <c r="G16" s="310">
        <v>0</v>
      </c>
      <c r="J16" s="414"/>
      <c r="K16" s="414"/>
      <c r="L16" s="414"/>
      <c r="M16" s="414"/>
    </row>
    <row r="17" spans="1:14" s="400" customFormat="1">
      <c r="A17" s="405"/>
      <c r="B17" s="413" t="s">
        <v>170</v>
      </c>
      <c r="C17" s="308">
        <v>88769</v>
      </c>
      <c r="D17" s="309">
        <v>88937</v>
      </c>
      <c r="E17" s="310">
        <v>89250</v>
      </c>
      <c r="F17" s="309">
        <v>79251</v>
      </c>
      <c r="G17" s="310">
        <v>76073</v>
      </c>
      <c r="J17" s="414"/>
      <c r="K17" s="414"/>
      <c r="L17" s="414"/>
      <c r="M17" s="414"/>
    </row>
    <row r="18" spans="1:14" s="400" customFormat="1">
      <c r="A18" s="405"/>
      <c r="B18" s="415" t="s">
        <v>171</v>
      </c>
      <c r="C18" s="308"/>
      <c r="D18" s="309"/>
      <c r="E18" s="310"/>
      <c r="F18" s="309"/>
      <c r="G18" s="310"/>
      <c r="J18" s="414"/>
      <c r="K18" s="414"/>
      <c r="L18" s="414"/>
      <c r="M18" s="414"/>
    </row>
    <row r="19" spans="1:14" s="400" customFormat="1">
      <c r="A19" s="405"/>
      <c r="B19" s="416" t="s">
        <v>172</v>
      </c>
      <c r="C19" s="308">
        <v>21745</v>
      </c>
      <c r="D19" s="309">
        <v>21941</v>
      </c>
      <c r="E19" s="310">
        <v>21645</v>
      </c>
      <c r="F19" s="309">
        <v>6175.6497146150477</v>
      </c>
      <c r="G19" s="310">
        <v>5893</v>
      </c>
      <c r="J19" s="414"/>
      <c r="K19" s="414"/>
      <c r="L19" s="414"/>
      <c r="M19" s="414"/>
    </row>
    <row r="20" spans="1:14" s="412" customFormat="1" hidden="1">
      <c r="A20" s="405"/>
      <c r="B20" s="413"/>
      <c r="C20" s="308"/>
      <c r="D20" s="309"/>
      <c r="E20" s="310"/>
      <c r="F20" s="309"/>
      <c r="G20" s="310"/>
      <c r="J20" s="414"/>
      <c r="K20" s="414"/>
      <c r="L20" s="414"/>
      <c r="M20" s="414"/>
    </row>
    <row r="21" spans="1:14" s="400" customFormat="1" hidden="1">
      <c r="A21" s="405"/>
      <c r="B21" s="413"/>
      <c r="C21" s="308"/>
      <c r="D21" s="309"/>
      <c r="E21" s="310"/>
      <c r="F21" s="309"/>
      <c r="G21" s="310"/>
      <c r="J21" s="414"/>
      <c r="K21" s="414"/>
      <c r="L21" s="414"/>
      <c r="M21" s="414"/>
    </row>
    <row r="22" spans="1:14" s="400" customFormat="1" hidden="1">
      <c r="A22" s="405"/>
      <c r="B22" s="413"/>
      <c r="C22" s="308"/>
      <c r="D22" s="309"/>
      <c r="E22" s="310"/>
      <c r="F22" s="309"/>
      <c r="G22" s="310"/>
      <c r="J22" s="414"/>
      <c r="K22" s="414"/>
      <c r="L22" s="414"/>
      <c r="M22" s="414"/>
    </row>
    <row r="23" spans="1:14" s="400" customFormat="1">
      <c r="A23" s="405"/>
      <c r="B23" s="413" t="s">
        <v>174</v>
      </c>
      <c r="C23" s="308">
        <v>18080</v>
      </c>
      <c r="D23" s="309">
        <v>22784</v>
      </c>
      <c r="E23" s="310">
        <v>17286</v>
      </c>
      <c r="F23" s="309">
        <v>18514.716168108</v>
      </c>
      <c r="G23" s="310">
        <v>18681</v>
      </c>
      <c r="J23" s="414"/>
      <c r="K23" s="414"/>
      <c r="L23" s="414"/>
      <c r="M23" s="414"/>
    </row>
    <row r="24" spans="1:14" s="400" customFormat="1" hidden="1">
      <c r="A24" s="405"/>
      <c r="B24" s="413"/>
      <c r="C24" s="308"/>
      <c r="D24" s="309"/>
      <c r="E24" s="310"/>
      <c r="F24" s="309"/>
      <c r="G24" s="310"/>
      <c r="J24" s="414"/>
      <c r="K24" s="414"/>
      <c r="L24" s="414"/>
      <c r="M24" s="414"/>
    </row>
    <row r="25" spans="1:14" s="400" customFormat="1">
      <c r="A25" s="405"/>
      <c r="B25" s="413" t="s">
        <v>279</v>
      </c>
      <c r="C25" s="308">
        <v>130379</v>
      </c>
      <c r="D25" s="309">
        <v>107073</v>
      </c>
      <c r="E25" s="310">
        <v>100567</v>
      </c>
      <c r="F25" s="309">
        <v>101883.93171927673</v>
      </c>
      <c r="G25" s="310">
        <v>76516</v>
      </c>
      <c r="J25" s="414"/>
      <c r="K25" s="414"/>
      <c r="L25" s="414"/>
      <c r="M25" s="414"/>
    </row>
    <row r="26" spans="1:14" s="400" customFormat="1">
      <c r="A26" s="405"/>
      <c r="B26" s="413" t="s">
        <v>175</v>
      </c>
      <c r="C26" s="308">
        <v>93076</v>
      </c>
      <c r="D26" s="309">
        <v>77526</v>
      </c>
      <c r="E26" s="310">
        <v>53647</v>
      </c>
      <c r="F26" s="309">
        <v>50293.028504403999</v>
      </c>
      <c r="G26" s="310">
        <v>44547</v>
      </c>
      <c r="J26" s="414"/>
      <c r="K26" s="414"/>
      <c r="L26" s="414"/>
      <c r="M26" s="414"/>
    </row>
    <row r="27" spans="1:14" s="400" customFormat="1">
      <c r="A27" s="405"/>
      <c r="B27" s="410"/>
      <c r="C27" s="314">
        <v>2614588</v>
      </c>
      <c r="D27" s="315">
        <v>2422918</v>
      </c>
      <c r="E27" s="316">
        <v>2375536</v>
      </c>
      <c r="F27" s="315">
        <v>2353055.3261064035</v>
      </c>
      <c r="G27" s="316">
        <v>2262343</v>
      </c>
      <c r="J27" s="495"/>
      <c r="K27" s="495"/>
      <c r="L27" s="495"/>
      <c r="M27" s="495"/>
      <c r="N27" s="495"/>
    </row>
    <row r="28" spans="1:14" ht="5.0999999999999996" customHeight="1">
      <c r="A28" s="405"/>
      <c r="B28" s="412"/>
      <c r="C28" s="308"/>
      <c r="D28" s="309"/>
      <c r="E28" s="310"/>
      <c r="F28" s="309"/>
      <c r="G28" s="310"/>
    </row>
    <row r="29" spans="1:14" s="400" customFormat="1">
      <c r="A29" s="405"/>
      <c r="B29" s="417" t="s">
        <v>176</v>
      </c>
      <c r="C29" s="308"/>
      <c r="D29" s="309"/>
      <c r="E29" s="310"/>
      <c r="F29" s="309"/>
      <c r="G29" s="310"/>
      <c r="J29" s="414"/>
      <c r="K29" s="414"/>
      <c r="L29" s="414"/>
      <c r="M29" s="414"/>
    </row>
    <row r="30" spans="1:14" s="400" customFormat="1">
      <c r="A30" s="405"/>
      <c r="B30" s="413"/>
      <c r="C30" s="308"/>
      <c r="D30" s="309"/>
      <c r="E30" s="310"/>
      <c r="F30" s="309"/>
      <c r="G30" s="310"/>
      <c r="J30" s="414"/>
      <c r="K30" s="414"/>
      <c r="L30" s="414"/>
      <c r="M30" s="414"/>
    </row>
    <row r="31" spans="1:14" s="400" customFormat="1">
      <c r="A31" s="405"/>
      <c r="B31" s="418" t="s">
        <v>171</v>
      </c>
      <c r="C31" s="308"/>
      <c r="D31" s="309"/>
      <c r="E31" s="310"/>
      <c r="F31" s="309"/>
      <c r="G31" s="310"/>
      <c r="J31" s="414"/>
      <c r="K31" s="414"/>
      <c r="L31" s="414"/>
      <c r="M31" s="414"/>
    </row>
    <row r="32" spans="1:14" s="400" customFormat="1">
      <c r="A32" s="405"/>
      <c r="B32" s="416" t="s">
        <v>172</v>
      </c>
      <c r="C32" s="308">
        <v>55570</v>
      </c>
      <c r="D32" s="309">
        <v>46232</v>
      </c>
      <c r="E32" s="310">
        <v>38189</v>
      </c>
      <c r="F32" s="309">
        <v>56743.726483029997</v>
      </c>
      <c r="G32" s="310">
        <v>72249</v>
      </c>
      <c r="J32" s="414"/>
      <c r="K32" s="414"/>
      <c r="L32" s="414"/>
      <c r="M32" s="414"/>
    </row>
    <row r="33" spans="1:14" s="412" customFormat="1" hidden="1">
      <c r="A33" s="405"/>
      <c r="B33" s="416"/>
      <c r="C33" s="308"/>
      <c r="D33" s="309"/>
      <c r="E33" s="310"/>
      <c r="F33" s="309"/>
      <c r="G33" s="310"/>
      <c r="J33" s="414"/>
      <c r="K33" s="414"/>
      <c r="L33" s="414"/>
      <c r="M33" s="414"/>
    </row>
    <row r="34" spans="1:14" s="412" customFormat="1">
      <c r="A34" s="405"/>
      <c r="B34" s="416" t="s">
        <v>173</v>
      </c>
      <c r="C34" s="308">
        <v>51551</v>
      </c>
      <c r="D34" s="309">
        <v>43006</v>
      </c>
      <c r="E34" s="310">
        <v>48955</v>
      </c>
      <c r="F34" s="309">
        <v>50480.164537490004</v>
      </c>
      <c r="G34" s="310">
        <v>51563</v>
      </c>
      <c r="J34" s="414"/>
      <c r="K34" s="414"/>
      <c r="L34" s="414"/>
      <c r="M34" s="414"/>
    </row>
    <row r="35" spans="1:14" s="412" customFormat="1">
      <c r="A35" s="405"/>
      <c r="B35" s="454" t="s">
        <v>288</v>
      </c>
      <c r="C35" s="308">
        <v>57104</v>
      </c>
      <c r="D35" s="309">
        <v>62121</v>
      </c>
      <c r="E35" s="310">
        <v>43458</v>
      </c>
      <c r="F35" s="309">
        <v>41671</v>
      </c>
      <c r="G35" s="310">
        <v>52269.039232387178</v>
      </c>
      <c r="J35" s="414"/>
      <c r="K35" s="414"/>
      <c r="L35" s="414"/>
      <c r="M35" s="414"/>
    </row>
    <row r="36" spans="1:14" s="400" customFormat="1">
      <c r="A36" s="405"/>
      <c r="B36" s="419" t="s">
        <v>292</v>
      </c>
      <c r="C36" s="308">
        <v>19292</v>
      </c>
      <c r="D36" s="420">
        <v>18934</v>
      </c>
      <c r="E36" s="421">
        <v>21461</v>
      </c>
      <c r="F36" s="420">
        <v>19715.344780072002</v>
      </c>
      <c r="G36" s="421">
        <v>17933.960767612822</v>
      </c>
      <c r="J36" s="414"/>
      <c r="K36" s="414"/>
      <c r="L36" s="414"/>
      <c r="M36" s="414"/>
    </row>
    <row r="37" spans="1:14" s="422" customFormat="1" hidden="1">
      <c r="A37" s="405"/>
      <c r="B37" s="416"/>
      <c r="C37" s="308"/>
      <c r="D37" s="311"/>
      <c r="E37" s="312"/>
      <c r="F37" s="311"/>
      <c r="G37" s="312"/>
      <c r="J37" s="414"/>
      <c r="K37" s="414"/>
      <c r="L37" s="414"/>
      <c r="M37" s="414"/>
    </row>
    <row r="38" spans="1:14" hidden="1">
      <c r="A38" s="405"/>
      <c r="B38" s="416" t="s">
        <v>177</v>
      </c>
      <c r="C38" s="308">
        <v>0</v>
      </c>
      <c r="D38" s="309">
        <v>0</v>
      </c>
      <c r="E38" s="310">
        <v>0</v>
      </c>
      <c r="F38" s="309">
        <v>0</v>
      </c>
      <c r="G38" s="310">
        <v>0</v>
      </c>
      <c r="J38" s="414"/>
      <c r="K38" s="414"/>
      <c r="L38" s="414"/>
      <c r="M38" s="414"/>
    </row>
    <row r="39" spans="1:14">
      <c r="A39" s="405"/>
      <c r="B39" s="416" t="s">
        <v>178</v>
      </c>
      <c r="C39" s="308">
        <v>20296</v>
      </c>
      <c r="D39" s="309">
        <v>20769</v>
      </c>
      <c r="E39" s="310">
        <v>20493</v>
      </c>
      <c r="F39" s="309">
        <v>29631</v>
      </c>
      <c r="G39" s="310">
        <v>38241</v>
      </c>
      <c r="J39" s="414"/>
      <c r="K39" s="414"/>
      <c r="L39" s="414"/>
      <c r="M39" s="414"/>
    </row>
    <row r="40" spans="1:14" hidden="1">
      <c r="A40" s="405"/>
      <c r="B40" s="413" t="s">
        <v>180</v>
      </c>
      <c r="C40" s="308">
        <v>0</v>
      </c>
      <c r="D40" s="309">
        <v>0</v>
      </c>
      <c r="E40" s="310">
        <v>0</v>
      </c>
      <c r="F40" s="309">
        <v>0</v>
      </c>
      <c r="G40" s="310">
        <v>0</v>
      </c>
      <c r="J40" s="414"/>
      <c r="K40" s="414"/>
      <c r="L40" s="414"/>
      <c r="M40" s="414"/>
    </row>
    <row r="41" spans="1:14">
      <c r="A41" s="405"/>
      <c r="B41" s="413" t="s">
        <v>179</v>
      </c>
      <c r="C41" s="308">
        <v>137851</v>
      </c>
      <c r="D41" s="309">
        <v>137994.99174468999</v>
      </c>
      <c r="E41" s="310">
        <v>147021.99978695999</v>
      </c>
      <c r="F41" s="309">
        <v>139206.64996798601</v>
      </c>
      <c r="G41" s="310">
        <v>123937</v>
      </c>
      <c r="J41" s="414"/>
      <c r="K41" s="414"/>
      <c r="L41" s="414"/>
      <c r="M41" s="414"/>
    </row>
    <row r="42" spans="1:14" hidden="1">
      <c r="A42" s="405"/>
      <c r="B42" s="413"/>
      <c r="C42" s="308"/>
      <c r="D42" s="309"/>
      <c r="E42" s="310"/>
      <c r="F42" s="309"/>
      <c r="G42" s="310"/>
      <c r="J42" s="414"/>
      <c r="K42" s="414"/>
      <c r="L42" s="414"/>
      <c r="M42" s="414"/>
    </row>
    <row r="43" spans="1:14" hidden="1">
      <c r="A43" s="405"/>
      <c r="B43" s="400"/>
      <c r="C43" s="308"/>
      <c r="D43" s="309"/>
      <c r="E43" s="310"/>
      <c r="F43" s="309"/>
      <c r="G43" s="310"/>
      <c r="J43" s="414"/>
      <c r="K43" s="414"/>
      <c r="L43" s="414"/>
      <c r="M43" s="414"/>
    </row>
    <row r="44" spans="1:14" hidden="1">
      <c r="A44" s="405"/>
      <c r="B44" s="410"/>
      <c r="C44" s="308"/>
      <c r="D44" s="309"/>
      <c r="E44" s="310"/>
      <c r="F44" s="309"/>
      <c r="G44" s="310"/>
      <c r="J44" s="414"/>
      <c r="K44" s="414"/>
      <c r="L44" s="414"/>
      <c r="M44" s="414"/>
    </row>
    <row r="45" spans="1:14" hidden="1" collapsed="1">
      <c r="A45" s="405"/>
      <c r="B45" s="400"/>
      <c r="C45" s="308"/>
      <c r="D45" s="309"/>
      <c r="E45" s="310"/>
      <c r="F45" s="309"/>
      <c r="G45" s="310"/>
      <c r="J45" s="414"/>
      <c r="K45" s="414"/>
      <c r="L45" s="414"/>
      <c r="M45" s="414"/>
    </row>
    <row r="46" spans="1:14">
      <c r="A46" s="405"/>
      <c r="B46" s="417"/>
      <c r="C46" s="314">
        <v>341664</v>
      </c>
      <c r="D46" s="315">
        <v>329056.99174468999</v>
      </c>
      <c r="E46" s="316">
        <v>319577.99978695996</v>
      </c>
      <c r="F46" s="315">
        <v>337447.88576857804</v>
      </c>
      <c r="G46" s="316">
        <v>356193</v>
      </c>
      <c r="J46" s="495"/>
      <c r="K46" s="495"/>
      <c r="L46" s="495"/>
      <c r="M46" s="495"/>
      <c r="N46" s="495"/>
    </row>
    <row r="47" spans="1:14" ht="5.0999999999999996" customHeight="1">
      <c r="A47" s="405"/>
      <c r="B47" s="412"/>
      <c r="C47" s="308"/>
      <c r="D47" s="309"/>
      <c r="E47" s="310"/>
      <c r="F47" s="309"/>
      <c r="G47" s="310"/>
    </row>
    <row r="48" spans="1:14">
      <c r="A48" s="405"/>
      <c r="B48" s="417"/>
      <c r="C48" s="308"/>
      <c r="D48" s="309"/>
      <c r="E48" s="310"/>
      <c r="F48" s="309"/>
      <c r="G48" s="310"/>
      <c r="J48" s="414"/>
      <c r="K48" s="414"/>
      <c r="L48" s="414"/>
      <c r="M48" s="414"/>
    </row>
    <row r="49" spans="1:14" ht="12" thickBot="1">
      <c r="A49" s="405"/>
      <c r="B49" s="412" t="s">
        <v>225</v>
      </c>
      <c r="C49" s="318">
        <v>2956252</v>
      </c>
      <c r="D49" s="319">
        <v>2751974.9917446901</v>
      </c>
      <c r="E49" s="320">
        <v>2695113.99978696</v>
      </c>
      <c r="F49" s="319">
        <v>2690503.2118749814</v>
      </c>
      <c r="G49" s="320">
        <v>2618536</v>
      </c>
      <c r="J49" s="414"/>
      <c r="K49" s="414"/>
      <c r="L49" s="414"/>
      <c r="M49" s="414"/>
    </row>
    <row r="50" spans="1:14" ht="5.0999999999999996" customHeight="1" thickTop="1">
      <c r="A50" s="405"/>
      <c r="B50" s="412"/>
      <c r="C50" s="308"/>
      <c r="D50" s="309"/>
      <c r="E50" s="310"/>
      <c r="F50" s="309"/>
      <c r="G50" s="310"/>
    </row>
    <row r="51" spans="1:14">
      <c r="A51" s="405"/>
      <c r="B51" s="400"/>
      <c r="C51" s="308"/>
      <c r="D51" s="309"/>
      <c r="E51" s="310"/>
      <c r="F51" s="309"/>
      <c r="G51" s="310"/>
      <c r="J51" s="414"/>
      <c r="K51" s="414"/>
      <c r="L51" s="414"/>
      <c r="M51" s="414"/>
    </row>
    <row r="52" spans="1:14" s="422" customFormat="1" hidden="1">
      <c r="A52" s="405"/>
      <c r="B52" s="412"/>
      <c r="C52" s="308"/>
      <c r="D52" s="311"/>
      <c r="E52" s="312"/>
      <c r="F52" s="311"/>
      <c r="G52" s="312"/>
      <c r="J52" s="414"/>
      <c r="K52" s="414"/>
      <c r="L52" s="414"/>
      <c r="M52" s="414"/>
    </row>
    <row r="53" spans="1:14" hidden="1">
      <c r="A53" s="405"/>
      <c r="B53" s="412"/>
      <c r="C53" s="308"/>
      <c r="D53" s="309"/>
      <c r="E53" s="310"/>
      <c r="F53" s="309"/>
      <c r="G53" s="310"/>
      <c r="J53" s="414"/>
      <c r="K53" s="414"/>
      <c r="L53" s="414"/>
      <c r="M53" s="414"/>
    </row>
    <row r="54" spans="1:14" ht="5.0999999999999996" customHeight="1">
      <c r="A54" s="405"/>
      <c r="B54" s="412"/>
      <c r="C54" s="308"/>
      <c r="D54" s="309"/>
      <c r="E54" s="310"/>
      <c r="F54" s="309"/>
      <c r="G54" s="310"/>
    </row>
    <row r="55" spans="1:14">
      <c r="A55" s="405"/>
      <c r="B55" s="412" t="s">
        <v>39</v>
      </c>
      <c r="C55" s="308"/>
      <c r="D55" s="309"/>
      <c r="E55" s="310"/>
      <c r="F55" s="309"/>
      <c r="G55" s="310"/>
      <c r="J55" s="414"/>
      <c r="K55" s="414"/>
      <c r="L55" s="414"/>
      <c r="M55" s="414"/>
    </row>
    <row r="56" spans="1:14" hidden="1">
      <c r="A56" s="405"/>
      <c r="B56" s="412" t="s">
        <v>40</v>
      </c>
      <c r="C56" s="308"/>
      <c r="D56" s="309"/>
      <c r="E56" s="310"/>
      <c r="F56" s="309"/>
      <c r="G56" s="310"/>
      <c r="J56" s="414"/>
      <c r="K56" s="414"/>
      <c r="L56" s="414"/>
      <c r="M56" s="414"/>
    </row>
    <row r="57" spans="1:14" hidden="1">
      <c r="A57" s="405"/>
      <c r="B57" s="413"/>
      <c r="C57" s="308"/>
      <c r="D57" s="309"/>
      <c r="E57" s="310"/>
      <c r="F57" s="309"/>
      <c r="G57" s="310"/>
      <c r="J57" s="414"/>
      <c r="K57" s="414"/>
      <c r="L57" s="414"/>
      <c r="M57" s="414"/>
    </row>
    <row r="58" spans="1:14" ht="11.25" hidden="1" customHeight="1">
      <c r="A58" s="405"/>
      <c r="B58" s="417"/>
      <c r="C58" s="308"/>
      <c r="D58" s="309"/>
      <c r="E58" s="310"/>
      <c r="F58" s="309"/>
      <c r="G58" s="310"/>
      <c r="J58" s="414"/>
      <c r="K58" s="414"/>
      <c r="L58" s="414"/>
      <c r="M58" s="414"/>
    </row>
    <row r="59" spans="1:14" hidden="1">
      <c r="A59" s="405"/>
      <c r="B59" s="413"/>
      <c r="C59" s="308"/>
      <c r="D59" s="309"/>
      <c r="E59" s="310"/>
      <c r="F59" s="309"/>
      <c r="G59" s="310"/>
      <c r="J59" s="414"/>
      <c r="K59" s="414"/>
      <c r="L59" s="414"/>
      <c r="M59" s="414"/>
    </row>
    <row r="60" spans="1:14">
      <c r="A60" s="405"/>
      <c r="B60" s="413" t="s">
        <v>226</v>
      </c>
      <c r="C60" s="308">
        <v>913746</v>
      </c>
      <c r="D60" s="309">
        <v>714222.48</v>
      </c>
      <c r="E60" s="310">
        <v>711097</v>
      </c>
      <c r="F60" s="309">
        <v>688804.20834999997</v>
      </c>
      <c r="G60" s="310">
        <v>693876</v>
      </c>
      <c r="J60" s="414"/>
      <c r="K60" s="414"/>
      <c r="L60" s="414"/>
      <c r="M60" s="414"/>
    </row>
    <row r="61" spans="1:14">
      <c r="A61" s="405"/>
      <c r="B61" s="413" t="s">
        <v>244</v>
      </c>
      <c r="C61" s="308">
        <v>126703</v>
      </c>
      <c r="D61" s="309">
        <v>135258</v>
      </c>
      <c r="E61" s="310">
        <v>120962</v>
      </c>
      <c r="F61" s="309">
        <v>75192</v>
      </c>
      <c r="G61" s="310">
        <v>91011</v>
      </c>
      <c r="J61" s="414"/>
      <c r="K61" s="414"/>
      <c r="L61" s="414"/>
      <c r="M61" s="414"/>
    </row>
    <row r="62" spans="1:14">
      <c r="A62" s="405"/>
      <c r="B62" s="423"/>
      <c r="C62" s="314">
        <v>1040449</v>
      </c>
      <c r="D62" s="315">
        <v>849480.48</v>
      </c>
      <c r="E62" s="316">
        <v>832059</v>
      </c>
      <c r="F62" s="315">
        <v>763996.20834999997</v>
      </c>
      <c r="G62" s="316">
        <v>784887</v>
      </c>
      <c r="J62" s="495"/>
      <c r="K62" s="495"/>
      <c r="L62" s="495"/>
      <c r="M62" s="495"/>
      <c r="N62" s="495"/>
    </row>
    <row r="63" spans="1:14" ht="5.0999999999999996" customHeight="1">
      <c r="A63" s="405"/>
      <c r="B63" s="412"/>
      <c r="C63" s="308"/>
      <c r="D63" s="309"/>
      <c r="E63" s="310"/>
      <c r="F63" s="309"/>
      <c r="G63" s="310"/>
    </row>
    <row r="64" spans="1:14">
      <c r="A64" s="405"/>
      <c r="B64" s="412" t="s">
        <v>181</v>
      </c>
      <c r="C64" s="308"/>
      <c r="D64" s="309"/>
      <c r="E64" s="310"/>
      <c r="F64" s="309"/>
      <c r="G64" s="310"/>
      <c r="J64" s="414"/>
      <c r="K64" s="414"/>
      <c r="L64" s="414"/>
      <c r="M64" s="414"/>
    </row>
    <row r="65" spans="1:14">
      <c r="A65" s="405"/>
      <c r="B65" s="415" t="s">
        <v>182</v>
      </c>
      <c r="C65" s="308"/>
      <c r="D65" s="309"/>
      <c r="E65" s="310"/>
      <c r="F65" s="309"/>
      <c r="G65" s="310"/>
      <c r="J65" s="414"/>
      <c r="K65" s="414"/>
      <c r="L65" s="414"/>
      <c r="M65" s="414"/>
    </row>
    <row r="66" spans="1:14">
      <c r="A66" s="405"/>
      <c r="B66" s="416" t="s">
        <v>227</v>
      </c>
      <c r="C66" s="308">
        <v>1080536.9443647009</v>
      </c>
      <c r="D66" s="309">
        <v>872454</v>
      </c>
      <c r="E66" s="310">
        <v>901513</v>
      </c>
      <c r="F66" s="309">
        <v>923229.89490042592</v>
      </c>
      <c r="G66" s="310">
        <v>878989</v>
      </c>
      <c r="J66" s="414"/>
      <c r="K66" s="414"/>
      <c r="L66" s="414"/>
      <c r="M66" s="414"/>
    </row>
    <row r="67" spans="1:14" hidden="1">
      <c r="A67" s="405"/>
      <c r="B67" s="416"/>
      <c r="C67" s="308"/>
      <c r="D67" s="309"/>
      <c r="E67" s="310"/>
      <c r="F67" s="309"/>
      <c r="G67" s="310"/>
      <c r="J67" s="414"/>
      <c r="K67" s="414"/>
      <c r="L67" s="414"/>
      <c r="M67" s="414"/>
    </row>
    <row r="68" spans="1:14">
      <c r="A68" s="405"/>
      <c r="B68" s="416" t="s">
        <v>178</v>
      </c>
      <c r="C68" s="308">
        <v>52775</v>
      </c>
      <c r="D68" s="309">
        <v>62957</v>
      </c>
      <c r="E68" s="310">
        <v>49760.786203905998</v>
      </c>
      <c r="F68" s="309">
        <v>56586.679465381996</v>
      </c>
      <c r="G68" s="310">
        <v>53486</v>
      </c>
      <c r="J68" s="414"/>
      <c r="K68" s="414"/>
      <c r="L68" s="414"/>
      <c r="M68" s="414"/>
    </row>
    <row r="69" spans="1:14" hidden="1">
      <c r="A69" s="405"/>
      <c r="B69" s="413"/>
      <c r="C69" s="308"/>
      <c r="D69" s="309"/>
      <c r="E69" s="310"/>
      <c r="F69" s="309"/>
      <c r="G69" s="310"/>
      <c r="J69" s="414"/>
      <c r="K69" s="414"/>
      <c r="L69" s="414"/>
      <c r="M69" s="414"/>
    </row>
    <row r="70" spans="1:14" hidden="1">
      <c r="A70" s="405"/>
      <c r="B70" s="413" t="s">
        <v>321</v>
      </c>
      <c r="C70" s="308">
        <v>0</v>
      </c>
      <c r="D70" s="309">
        <v>0</v>
      </c>
      <c r="E70" s="310">
        <v>0</v>
      </c>
      <c r="F70" s="309">
        <v>0</v>
      </c>
      <c r="G70" s="310">
        <v>0</v>
      </c>
      <c r="J70" s="414"/>
      <c r="K70" s="414"/>
      <c r="L70" s="414"/>
      <c r="M70" s="414"/>
    </row>
    <row r="71" spans="1:14">
      <c r="A71" s="405"/>
      <c r="B71" s="413" t="s">
        <v>183</v>
      </c>
      <c r="C71" s="308">
        <v>6228</v>
      </c>
      <c r="D71" s="309">
        <v>11297</v>
      </c>
      <c r="E71" s="310">
        <v>8190</v>
      </c>
      <c r="F71" s="309">
        <v>5291.8199244525604</v>
      </c>
      <c r="G71" s="310">
        <v>6783</v>
      </c>
      <c r="J71" s="414"/>
      <c r="K71" s="414"/>
      <c r="L71" s="414"/>
      <c r="M71" s="414"/>
    </row>
    <row r="72" spans="1:14">
      <c r="A72" s="405"/>
      <c r="B72" s="413" t="s">
        <v>184</v>
      </c>
      <c r="C72" s="308">
        <v>24895</v>
      </c>
      <c r="D72" s="309">
        <v>25238</v>
      </c>
      <c r="E72" s="310">
        <v>25803</v>
      </c>
      <c r="F72" s="309">
        <v>28114.626732985998</v>
      </c>
      <c r="G72" s="310">
        <v>29084</v>
      </c>
      <c r="J72" s="414"/>
      <c r="K72" s="414"/>
      <c r="L72" s="414"/>
      <c r="M72" s="414"/>
    </row>
    <row r="73" spans="1:14">
      <c r="A73" s="405"/>
      <c r="B73" s="417"/>
      <c r="C73" s="314">
        <v>1164434.9443647009</v>
      </c>
      <c r="D73" s="315">
        <v>971946</v>
      </c>
      <c r="E73" s="316">
        <v>985266.78620390594</v>
      </c>
      <c r="F73" s="315">
        <v>1013224.0210232465</v>
      </c>
      <c r="G73" s="316">
        <v>968342</v>
      </c>
      <c r="J73" s="495"/>
      <c r="K73" s="495"/>
      <c r="L73" s="495"/>
      <c r="M73" s="495"/>
      <c r="N73" s="495"/>
    </row>
    <row r="74" spans="1:14" ht="5.0999999999999996" customHeight="1">
      <c r="A74" s="405"/>
      <c r="B74" s="412"/>
      <c r="C74" s="308"/>
      <c r="D74" s="309"/>
      <c r="E74" s="310"/>
      <c r="F74" s="309"/>
      <c r="G74" s="310"/>
    </row>
    <row r="75" spans="1:14" s="422" customFormat="1">
      <c r="A75" s="405"/>
      <c r="B75" s="417" t="s">
        <v>185</v>
      </c>
      <c r="C75" s="308"/>
      <c r="D75" s="309"/>
      <c r="E75" s="310"/>
      <c r="F75" s="309"/>
      <c r="G75" s="310"/>
      <c r="J75" s="414"/>
      <c r="K75" s="414"/>
      <c r="L75" s="414"/>
      <c r="M75" s="414"/>
    </row>
    <row r="76" spans="1:14" s="422" customFormat="1">
      <c r="A76" s="405"/>
      <c r="B76" s="418" t="s">
        <v>182</v>
      </c>
      <c r="C76" s="308"/>
      <c r="D76" s="311"/>
      <c r="E76" s="312"/>
      <c r="F76" s="311"/>
      <c r="G76" s="312"/>
      <c r="J76" s="414"/>
      <c r="K76" s="414"/>
      <c r="L76" s="414"/>
      <c r="M76" s="414"/>
    </row>
    <row r="77" spans="1:14">
      <c r="A77" s="405"/>
      <c r="B77" s="454" t="s">
        <v>289</v>
      </c>
      <c r="C77" s="308">
        <v>218382.83450957504</v>
      </c>
      <c r="D77" s="309">
        <v>381829</v>
      </c>
      <c r="E77" s="310">
        <v>308955</v>
      </c>
      <c r="F77" s="309">
        <v>349456</v>
      </c>
      <c r="G77" s="310">
        <v>313602</v>
      </c>
      <c r="J77" s="414"/>
      <c r="K77" s="414"/>
      <c r="L77" s="414"/>
      <c r="M77" s="414"/>
    </row>
    <row r="78" spans="1:14" hidden="1">
      <c r="A78" s="405"/>
      <c r="B78" s="416"/>
      <c r="C78" s="308"/>
      <c r="D78" s="309"/>
      <c r="E78" s="310"/>
      <c r="F78" s="309"/>
      <c r="G78" s="310"/>
      <c r="J78" s="414"/>
      <c r="K78" s="414"/>
      <c r="L78" s="414"/>
      <c r="M78" s="414"/>
    </row>
    <row r="79" spans="1:14" s="422" customFormat="1" hidden="1">
      <c r="A79" s="405"/>
      <c r="B79" s="416"/>
      <c r="C79" s="308"/>
      <c r="D79" s="309"/>
      <c r="E79" s="310"/>
      <c r="F79" s="309"/>
      <c r="G79" s="310"/>
      <c r="J79" s="414"/>
      <c r="K79" s="414"/>
      <c r="L79" s="414"/>
      <c r="M79" s="414"/>
    </row>
    <row r="80" spans="1:14">
      <c r="A80" s="405"/>
      <c r="B80" s="416" t="s">
        <v>228</v>
      </c>
      <c r="C80" s="308">
        <v>289267.43798097997</v>
      </c>
      <c r="D80" s="309">
        <v>280031</v>
      </c>
      <c r="E80" s="310">
        <v>297379</v>
      </c>
      <c r="F80" s="309">
        <v>306509</v>
      </c>
      <c r="G80" s="310">
        <v>285372.26553562999</v>
      </c>
      <c r="J80" s="414"/>
      <c r="K80" s="414"/>
      <c r="L80" s="414"/>
      <c r="M80" s="414"/>
    </row>
    <row r="81" spans="1:14">
      <c r="A81" s="405"/>
      <c r="B81" s="416" t="s">
        <v>178</v>
      </c>
      <c r="C81" s="308">
        <v>153359</v>
      </c>
      <c r="D81" s="309">
        <v>172548</v>
      </c>
      <c r="E81" s="310">
        <v>165861</v>
      </c>
      <c r="F81" s="309">
        <v>152210.07104627002</v>
      </c>
      <c r="G81" s="310">
        <v>148626</v>
      </c>
    </row>
    <row r="82" spans="1:14" hidden="1">
      <c r="A82" s="405"/>
      <c r="B82" s="413"/>
      <c r="C82" s="308"/>
      <c r="D82" s="300"/>
      <c r="E82" s="310"/>
      <c r="F82" s="300"/>
      <c r="G82" s="310"/>
    </row>
    <row r="83" spans="1:14" hidden="1">
      <c r="A83" s="405"/>
      <c r="B83" s="413" t="s">
        <v>321</v>
      </c>
      <c r="C83" s="308">
        <v>0</v>
      </c>
      <c r="D83" s="300">
        <v>0</v>
      </c>
      <c r="E83" s="310">
        <v>0</v>
      </c>
      <c r="F83" s="300">
        <v>0</v>
      </c>
      <c r="G83" s="310">
        <v>0</v>
      </c>
    </row>
    <row r="84" spans="1:14">
      <c r="A84" s="405"/>
      <c r="B84" s="413" t="s">
        <v>232</v>
      </c>
      <c r="C84" s="308">
        <v>9472</v>
      </c>
      <c r="D84" s="300">
        <v>8228</v>
      </c>
      <c r="E84" s="310">
        <v>8345</v>
      </c>
      <c r="F84" s="300">
        <v>9564.2565434133685</v>
      </c>
      <c r="G84" s="310">
        <v>10597</v>
      </c>
    </row>
    <row r="85" spans="1:14">
      <c r="A85" s="405"/>
      <c r="B85" s="413" t="s">
        <v>186</v>
      </c>
      <c r="C85" s="308">
        <v>80887</v>
      </c>
      <c r="D85" s="300">
        <v>87913</v>
      </c>
      <c r="E85" s="310">
        <v>97248</v>
      </c>
      <c r="F85" s="300">
        <v>95544.431984011069</v>
      </c>
      <c r="G85" s="310">
        <v>107110.73446437001</v>
      </c>
    </row>
    <row r="86" spans="1:14" hidden="1">
      <c r="A86" s="405"/>
      <c r="B86" s="413" t="s">
        <v>212</v>
      </c>
      <c r="C86" s="308"/>
      <c r="D86" s="300"/>
      <c r="E86" s="310"/>
      <c r="F86" s="300"/>
      <c r="G86" s="310"/>
    </row>
    <row r="87" spans="1:14" ht="5.0999999999999996" hidden="1" customHeight="1">
      <c r="A87" s="405"/>
      <c r="B87" s="412"/>
      <c r="C87" s="308"/>
      <c r="D87" s="309"/>
      <c r="E87" s="310"/>
      <c r="F87" s="309"/>
      <c r="G87" s="310"/>
    </row>
    <row r="88" spans="1:14" hidden="1">
      <c r="A88" s="405"/>
      <c r="B88" s="410"/>
      <c r="C88" s="308"/>
      <c r="D88" s="300"/>
      <c r="E88" s="310"/>
      <c r="F88" s="300"/>
      <c r="G88" s="310"/>
    </row>
    <row r="89" spans="1:14">
      <c r="A89" s="405"/>
      <c r="B89" s="417"/>
      <c r="C89" s="314">
        <v>751368.27249055495</v>
      </c>
      <c r="D89" s="317">
        <v>930549</v>
      </c>
      <c r="E89" s="316">
        <v>877788</v>
      </c>
      <c r="F89" s="317">
        <v>913282.75957369443</v>
      </c>
      <c r="G89" s="316">
        <v>865307</v>
      </c>
      <c r="J89" s="495"/>
      <c r="K89" s="495"/>
      <c r="L89" s="495"/>
      <c r="M89" s="495"/>
      <c r="N89" s="495"/>
    </row>
    <row r="90" spans="1:14" ht="11.25" customHeight="1">
      <c r="A90" s="405"/>
      <c r="B90" s="417"/>
      <c r="C90" s="308"/>
      <c r="D90" s="300"/>
      <c r="E90" s="312"/>
      <c r="F90" s="300"/>
      <c r="G90" s="312"/>
    </row>
    <row r="91" spans="1:14" ht="5.0999999999999996" customHeight="1">
      <c r="A91" s="405"/>
      <c r="B91" s="412"/>
      <c r="C91" s="308"/>
      <c r="D91" s="309"/>
      <c r="E91" s="310"/>
      <c r="F91" s="309"/>
      <c r="G91" s="310"/>
    </row>
    <row r="92" spans="1:14">
      <c r="A92" s="405"/>
      <c r="B92" s="417" t="s">
        <v>187</v>
      </c>
      <c r="C92" s="313">
        <v>1915803.2168552559</v>
      </c>
      <c r="D92" s="303">
        <v>1902495</v>
      </c>
      <c r="E92" s="312">
        <v>1863054.7862039059</v>
      </c>
      <c r="F92" s="303">
        <v>1926506.7805969408</v>
      </c>
      <c r="G92" s="312">
        <v>1833649</v>
      </c>
    </row>
    <row r="93" spans="1:14" ht="12" thickBot="1">
      <c r="A93" s="405"/>
      <c r="B93" s="417" t="s">
        <v>41</v>
      </c>
      <c r="C93" s="318">
        <v>2956252.2168552559</v>
      </c>
      <c r="D93" s="321">
        <v>2751975.48</v>
      </c>
      <c r="E93" s="318">
        <v>2695113.7862039059</v>
      </c>
      <c r="F93" s="321">
        <v>2690502.9889469407</v>
      </c>
      <c r="G93" s="318">
        <v>2618536</v>
      </c>
    </row>
    <row r="94" spans="1:14" ht="5.0999999999999996" customHeight="1" thickTop="1">
      <c r="A94" s="405"/>
      <c r="B94" s="307"/>
      <c r="C94" s="290"/>
      <c r="D94" s="307"/>
      <c r="E94" s="290"/>
      <c r="F94" s="307"/>
      <c r="G94" s="290"/>
    </row>
    <row r="95" spans="1:14" ht="26.25" customHeight="1">
      <c r="B95" s="509" t="s">
        <v>327</v>
      </c>
      <c r="C95" s="509"/>
      <c r="D95" s="509"/>
      <c r="E95" s="509"/>
      <c r="F95" s="509"/>
      <c r="G95" s="509"/>
    </row>
    <row r="99" spans="3:7">
      <c r="C99" s="300"/>
      <c r="D99" s="300"/>
      <c r="E99" s="300"/>
      <c r="F99" s="300"/>
      <c r="G99" s="300"/>
    </row>
    <row r="133" spans="3:7">
      <c r="C133" s="474"/>
      <c r="D133" s="474"/>
      <c r="E133" s="474"/>
      <c r="F133" s="475"/>
      <c r="G133" s="475"/>
    </row>
    <row r="159" spans="3:7">
      <c r="C159" s="486"/>
      <c r="D159" s="486"/>
      <c r="E159" s="486"/>
      <c r="F159" s="487"/>
      <c r="G159" s="487"/>
    </row>
  </sheetData>
  <mergeCells count="2">
    <mergeCell ref="B7:B8"/>
    <mergeCell ref="B95:G95"/>
  </mergeCells>
  <hyperlinks>
    <hyperlink ref="A1" location="Cover!E6" display="INDEX"/>
  </hyperlinks>
  <pageMargins left="0.23" right="0" top="1" bottom="1" header="0.5" footer="0.5"/>
  <pageSetup paperSize="9"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showGridLines="0" view="pageBreakPreview" zoomScaleNormal="100" zoomScaleSheetLayoutView="100" workbookViewId="0"/>
  </sheetViews>
  <sheetFormatPr defaultRowHeight="11.25"/>
  <cols>
    <col min="1" max="1" width="5.42578125" style="401" customWidth="1"/>
    <col min="2" max="2" width="52.7109375" style="401" customWidth="1"/>
    <col min="3" max="5" width="8.7109375" style="401" customWidth="1"/>
    <col min="6" max="7" width="8.7109375" style="425" customWidth="1"/>
    <col min="8" max="8" width="2" style="401" customWidth="1"/>
    <col min="9" max="16384" width="9.140625" style="401"/>
  </cols>
  <sheetData>
    <row r="1" spans="1:12">
      <c r="A1" s="266" t="s">
        <v>13</v>
      </c>
      <c r="B1" s="44" t="s">
        <v>37</v>
      </c>
      <c r="C1" s="44"/>
      <c r="D1" s="44"/>
      <c r="E1" s="44"/>
    </row>
    <row r="2" spans="1:12">
      <c r="F2" s="426"/>
      <c r="G2" s="401"/>
    </row>
    <row r="3" spans="1:12">
      <c r="A3" s="402">
        <v>3</v>
      </c>
      <c r="B3" s="426" t="s">
        <v>229</v>
      </c>
      <c r="C3" s="426"/>
      <c r="D3" s="426"/>
      <c r="E3" s="426"/>
      <c r="F3" s="404"/>
      <c r="G3" s="401"/>
    </row>
    <row r="4" spans="1:12">
      <c r="A4" s="427"/>
      <c r="B4" s="426"/>
      <c r="C4" s="426"/>
      <c r="D4" s="426"/>
      <c r="E4" s="426"/>
      <c r="F4" s="404"/>
      <c r="G4" s="401"/>
    </row>
    <row r="5" spans="1:12">
      <c r="A5" s="427"/>
      <c r="B5" s="426"/>
      <c r="C5" s="426"/>
      <c r="D5" s="426"/>
      <c r="E5" s="426"/>
      <c r="F5" s="404"/>
      <c r="G5" s="401"/>
    </row>
    <row r="6" spans="1:12" ht="12.75" customHeight="1">
      <c r="A6" s="427"/>
      <c r="B6" s="426"/>
      <c r="C6" s="426"/>
      <c r="D6" s="426"/>
      <c r="E6" s="426"/>
      <c r="F6" s="404"/>
      <c r="G6" s="404" t="str">
        <f>'Trends file-2 '!$G$6</f>
        <v>Amount in Rs Mn</v>
      </c>
    </row>
    <row r="7" spans="1:12" ht="12.75" customHeight="1">
      <c r="B7" s="510" t="s">
        <v>0</v>
      </c>
      <c r="C7" s="512" t="s">
        <v>1</v>
      </c>
      <c r="D7" s="513"/>
      <c r="E7" s="513"/>
      <c r="F7" s="513"/>
      <c r="G7" s="514"/>
    </row>
    <row r="8" spans="1:12" ht="12.75" customHeight="1">
      <c r="B8" s="511"/>
      <c r="C8" s="428">
        <f>'Trends file-1'!C8</f>
        <v>43646</v>
      </c>
      <c r="D8" s="428">
        <f>'Trends file-1'!D8</f>
        <v>43555</v>
      </c>
      <c r="E8" s="428">
        <f>'Trends file-1'!E8</f>
        <v>43465</v>
      </c>
      <c r="F8" s="428">
        <f>'Trends file-1'!F8</f>
        <v>43373</v>
      </c>
      <c r="G8" s="428">
        <f>'Trends file-1'!G8</f>
        <v>43281</v>
      </c>
    </row>
    <row r="9" spans="1:12">
      <c r="B9" s="62" t="s">
        <v>47</v>
      </c>
      <c r="C9" s="429"/>
      <c r="D9" s="430"/>
      <c r="E9" s="429"/>
      <c r="F9" s="430"/>
      <c r="G9" s="429"/>
    </row>
    <row r="10" spans="1:12">
      <c r="B10" s="63"/>
      <c r="C10" s="431"/>
      <c r="D10" s="432"/>
      <c r="E10" s="431"/>
      <c r="F10" s="432"/>
      <c r="G10" s="431"/>
    </row>
    <row r="11" spans="1:12" s="422" customFormat="1">
      <c r="A11" s="405"/>
      <c r="B11" s="63" t="s">
        <v>68</v>
      </c>
      <c r="C11" s="433">
        <v>-29992</v>
      </c>
      <c r="D11" s="434">
        <v>7135</v>
      </c>
      <c r="E11" s="433">
        <v>2002</v>
      </c>
      <c r="F11" s="434">
        <v>-19984</v>
      </c>
      <c r="G11" s="433">
        <v>-6471</v>
      </c>
      <c r="I11" s="435"/>
      <c r="J11" s="435"/>
      <c r="K11" s="435"/>
      <c r="L11" s="435"/>
    </row>
    <row r="12" spans="1:12" ht="5.0999999999999996" customHeight="1">
      <c r="A12" s="405"/>
      <c r="B12" s="64"/>
      <c r="C12" s="436"/>
      <c r="D12" s="437"/>
      <c r="E12" s="436"/>
      <c r="F12" s="437"/>
      <c r="G12" s="436"/>
      <c r="I12" s="435"/>
      <c r="J12" s="435"/>
      <c r="K12" s="435"/>
      <c r="L12" s="435"/>
    </row>
    <row r="13" spans="1:12">
      <c r="A13" s="405"/>
      <c r="B13" s="65" t="s">
        <v>48</v>
      </c>
      <c r="C13" s="436"/>
      <c r="D13" s="437"/>
      <c r="E13" s="436"/>
      <c r="F13" s="437"/>
      <c r="G13" s="436"/>
      <c r="I13" s="435"/>
      <c r="J13" s="435"/>
      <c r="K13" s="435"/>
      <c r="L13" s="435"/>
    </row>
    <row r="14" spans="1:12">
      <c r="A14" s="405"/>
      <c r="B14" s="66" t="s">
        <v>142</v>
      </c>
      <c r="C14" s="438">
        <v>67587</v>
      </c>
      <c r="D14" s="439">
        <v>54934</v>
      </c>
      <c r="E14" s="438">
        <v>54723</v>
      </c>
      <c r="F14" s="439">
        <v>52366</v>
      </c>
      <c r="G14" s="438">
        <v>51452</v>
      </c>
      <c r="I14" s="435"/>
      <c r="J14" s="435"/>
      <c r="K14" s="435"/>
      <c r="L14" s="435"/>
    </row>
    <row r="15" spans="1:12">
      <c r="A15" s="405"/>
      <c r="B15" s="66" t="s">
        <v>230</v>
      </c>
      <c r="C15" s="438">
        <v>37840</v>
      </c>
      <c r="D15" s="439">
        <v>29156</v>
      </c>
      <c r="E15" s="438">
        <v>28381</v>
      </c>
      <c r="F15" s="439">
        <v>33034</v>
      </c>
      <c r="G15" s="438">
        <v>25498</v>
      </c>
      <c r="I15" s="435"/>
      <c r="J15" s="435"/>
      <c r="K15" s="435"/>
      <c r="L15" s="435"/>
    </row>
    <row r="16" spans="1:12">
      <c r="A16" s="405"/>
      <c r="B16" s="66" t="s">
        <v>49</v>
      </c>
      <c r="C16" s="438">
        <v>-6025</v>
      </c>
      <c r="D16" s="439">
        <v>-3833</v>
      </c>
      <c r="E16" s="438">
        <v>-8933</v>
      </c>
      <c r="F16" s="439">
        <v>-3177</v>
      </c>
      <c r="G16" s="438">
        <v>-4232</v>
      </c>
      <c r="I16" s="435"/>
      <c r="J16" s="435"/>
      <c r="K16" s="435"/>
      <c r="L16" s="435"/>
    </row>
    <row r="17" spans="1:12" hidden="1">
      <c r="A17" s="405"/>
      <c r="B17" s="66"/>
      <c r="C17" s="440"/>
      <c r="D17" s="441"/>
      <c r="E17" s="440"/>
      <c r="F17" s="441"/>
      <c r="G17" s="440"/>
      <c r="I17" s="435"/>
      <c r="J17" s="435"/>
      <c r="K17" s="435"/>
      <c r="L17" s="435"/>
    </row>
    <row r="18" spans="1:12" hidden="1">
      <c r="A18" s="405"/>
      <c r="B18" s="66"/>
      <c r="C18" s="440"/>
      <c r="D18" s="441"/>
      <c r="E18" s="440"/>
      <c r="F18" s="441"/>
      <c r="G18" s="440"/>
      <c r="I18" s="435"/>
      <c r="J18" s="435"/>
      <c r="K18" s="435"/>
      <c r="L18" s="435"/>
    </row>
    <row r="19" spans="1:12" hidden="1">
      <c r="A19" s="405"/>
      <c r="B19" s="66" t="s">
        <v>138</v>
      </c>
      <c r="C19" s="438">
        <v>0</v>
      </c>
      <c r="D19" s="439">
        <v>0</v>
      </c>
      <c r="E19" s="438">
        <v>0</v>
      </c>
      <c r="F19" s="439">
        <v>0</v>
      </c>
      <c r="G19" s="438">
        <v>0</v>
      </c>
      <c r="I19" s="435"/>
      <c r="J19" s="435"/>
      <c r="K19" s="435"/>
      <c r="L19" s="435"/>
    </row>
    <row r="20" spans="1:12">
      <c r="A20" s="405"/>
      <c r="B20" s="67" t="s">
        <v>50</v>
      </c>
      <c r="C20" s="438">
        <v>17863</v>
      </c>
      <c r="D20" s="439">
        <v>-18004.722309000001</v>
      </c>
      <c r="E20" s="438">
        <v>-15140.277690999999</v>
      </c>
      <c r="F20" s="439">
        <v>3882</v>
      </c>
      <c r="G20" s="438">
        <v>4994</v>
      </c>
      <c r="I20" s="435"/>
      <c r="J20" s="435"/>
      <c r="K20" s="435"/>
      <c r="L20" s="435"/>
    </row>
    <row r="21" spans="1:12" ht="5.0999999999999996" customHeight="1">
      <c r="A21" s="405"/>
      <c r="B21" s="64"/>
      <c r="C21" s="436"/>
      <c r="D21" s="437"/>
      <c r="E21" s="436"/>
      <c r="F21" s="437"/>
      <c r="G21" s="436"/>
      <c r="I21" s="435"/>
      <c r="J21" s="435"/>
      <c r="K21" s="435"/>
      <c r="L21" s="435"/>
    </row>
    <row r="22" spans="1:12" s="422" customFormat="1">
      <c r="A22" s="405"/>
      <c r="B22" s="88" t="s">
        <v>213</v>
      </c>
      <c r="C22" s="442">
        <v>87273</v>
      </c>
      <c r="D22" s="443">
        <v>69387</v>
      </c>
      <c r="E22" s="442">
        <v>61033.5</v>
      </c>
      <c r="F22" s="443">
        <v>66121</v>
      </c>
      <c r="G22" s="442">
        <v>71241</v>
      </c>
      <c r="I22" s="435"/>
      <c r="J22" s="435"/>
      <c r="K22" s="435"/>
      <c r="L22" s="435"/>
    </row>
    <row r="23" spans="1:12">
      <c r="A23" s="405"/>
      <c r="B23" s="363" t="s">
        <v>214</v>
      </c>
      <c r="C23" s="436"/>
      <c r="D23" s="437"/>
      <c r="E23" s="436"/>
      <c r="F23" s="437"/>
      <c r="G23" s="436"/>
      <c r="I23" s="435"/>
      <c r="J23" s="435"/>
      <c r="K23" s="435"/>
      <c r="L23" s="435"/>
    </row>
    <row r="24" spans="1:12">
      <c r="A24" s="405"/>
      <c r="B24" s="69" t="s">
        <v>215</v>
      </c>
      <c r="C24" s="438">
        <v>-12105</v>
      </c>
      <c r="D24" s="439">
        <v>5667</v>
      </c>
      <c r="E24" s="438">
        <v>-1984</v>
      </c>
      <c r="F24" s="439">
        <v>182</v>
      </c>
      <c r="G24" s="438">
        <v>4562</v>
      </c>
      <c r="I24" s="435"/>
      <c r="J24" s="435"/>
      <c r="K24" s="435"/>
      <c r="L24" s="435"/>
    </row>
    <row r="25" spans="1:12">
      <c r="A25" s="405"/>
      <c r="B25" s="66" t="s">
        <v>216</v>
      </c>
      <c r="C25" s="438">
        <v>6325</v>
      </c>
      <c r="D25" s="439">
        <v>4657</v>
      </c>
      <c r="E25" s="438">
        <v>11057</v>
      </c>
      <c r="F25" s="439">
        <v>2363</v>
      </c>
      <c r="G25" s="438">
        <v>3503</v>
      </c>
      <c r="I25" s="435"/>
      <c r="J25" s="435"/>
      <c r="K25" s="435"/>
      <c r="L25" s="435"/>
    </row>
    <row r="26" spans="1:12" hidden="1">
      <c r="A26" s="405"/>
      <c r="B26" s="66"/>
      <c r="C26" s="438"/>
      <c r="D26" s="439"/>
      <c r="E26" s="438"/>
      <c r="F26" s="439"/>
      <c r="G26" s="438"/>
      <c r="I26" s="435"/>
      <c r="J26" s="435"/>
      <c r="K26" s="435"/>
      <c r="L26" s="435"/>
    </row>
    <row r="27" spans="1:12" hidden="1">
      <c r="A27" s="405"/>
      <c r="B27" s="66"/>
      <c r="C27" s="438"/>
      <c r="D27" s="439"/>
      <c r="E27" s="438"/>
      <c r="F27" s="439"/>
      <c r="G27" s="438"/>
      <c r="I27" s="435"/>
      <c r="J27" s="435"/>
      <c r="K27" s="435"/>
      <c r="L27" s="435"/>
    </row>
    <row r="28" spans="1:12" hidden="1">
      <c r="A28" s="405"/>
      <c r="B28" s="64"/>
      <c r="C28" s="438"/>
      <c r="D28" s="439"/>
      <c r="E28" s="438"/>
      <c r="F28" s="439"/>
      <c r="G28" s="438"/>
      <c r="I28" s="435"/>
      <c r="J28" s="435"/>
      <c r="K28" s="435"/>
      <c r="L28" s="435"/>
    </row>
    <row r="29" spans="1:12">
      <c r="A29" s="405"/>
      <c r="B29" s="66" t="s">
        <v>280</v>
      </c>
      <c r="C29" s="438">
        <v>10002</v>
      </c>
      <c r="D29" s="439">
        <v>-25064</v>
      </c>
      <c r="E29" s="438">
        <v>-16168</v>
      </c>
      <c r="F29" s="439">
        <v>-21551</v>
      </c>
      <c r="G29" s="438">
        <v>-25420</v>
      </c>
      <c r="I29" s="435"/>
      <c r="J29" s="435"/>
      <c r="K29" s="435"/>
      <c r="L29" s="435"/>
    </row>
    <row r="30" spans="1:12" ht="5.0999999999999996" customHeight="1">
      <c r="A30" s="405"/>
      <c r="B30" s="64"/>
      <c r="C30" s="436"/>
      <c r="D30" s="437"/>
      <c r="E30" s="436"/>
      <c r="F30" s="437"/>
      <c r="G30" s="436"/>
      <c r="I30" s="435"/>
      <c r="J30" s="435"/>
      <c r="K30" s="435"/>
      <c r="L30" s="435"/>
    </row>
    <row r="31" spans="1:12">
      <c r="A31" s="405"/>
      <c r="B31" s="68" t="s">
        <v>217</v>
      </c>
      <c r="C31" s="442">
        <v>91495</v>
      </c>
      <c r="D31" s="443">
        <v>54647</v>
      </c>
      <c r="E31" s="442">
        <v>53938</v>
      </c>
      <c r="F31" s="443">
        <v>47115</v>
      </c>
      <c r="G31" s="442">
        <v>53886</v>
      </c>
      <c r="I31" s="435"/>
      <c r="J31" s="435"/>
      <c r="K31" s="435"/>
      <c r="L31" s="435"/>
    </row>
    <row r="32" spans="1:12" ht="5.0999999999999996" customHeight="1">
      <c r="A32" s="405"/>
      <c r="B32" s="64"/>
      <c r="C32" s="436"/>
      <c r="D32" s="437"/>
      <c r="E32" s="436"/>
      <c r="F32" s="437"/>
      <c r="G32" s="436"/>
      <c r="I32" s="435"/>
      <c r="J32" s="435"/>
      <c r="K32" s="435"/>
      <c r="L32" s="435"/>
    </row>
    <row r="33" spans="1:12">
      <c r="A33" s="405"/>
      <c r="B33" s="66"/>
      <c r="C33" s="438"/>
      <c r="D33" s="441"/>
      <c r="E33" s="440"/>
      <c r="F33" s="441"/>
      <c r="G33" s="440"/>
      <c r="I33" s="435"/>
      <c r="J33" s="435"/>
      <c r="K33" s="435"/>
      <c r="L33" s="435"/>
    </row>
    <row r="34" spans="1:12">
      <c r="A34" s="405"/>
      <c r="B34" s="66" t="s">
        <v>70</v>
      </c>
      <c r="C34" s="438">
        <v>-7188</v>
      </c>
      <c r="D34" s="439">
        <v>-5593</v>
      </c>
      <c r="E34" s="438">
        <v>6372</v>
      </c>
      <c r="F34" s="439">
        <v>-5175</v>
      </c>
      <c r="G34" s="438">
        <v>-7310</v>
      </c>
      <c r="I34" s="435"/>
      <c r="J34" s="435"/>
      <c r="K34" s="435"/>
      <c r="L34" s="435"/>
    </row>
    <row r="35" spans="1:12" ht="5.0999999999999996" customHeight="1">
      <c r="A35" s="405"/>
      <c r="B35" s="64"/>
      <c r="C35" s="436"/>
      <c r="D35" s="437"/>
      <c r="E35" s="436"/>
      <c r="F35" s="437"/>
      <c r="G35" s="436"/>
      <c r="I35" s="435"/>
      <c r="J35" s="435"/>
      <c r="K35" s="435"/>
      <c r="L35" s="435"/>
    </row>
    <row r="36" spans="1:12" s="422" customFormat="1">
      <c r="A36" s="405"/>
      <c r="B36" s="68" t="s">
        <v>218</v>
      </c>
      <c r="C36" s="442">
        <v>84307</v>
      </c>
      <c r="D36" s="443">
        <v>49054</v>
      </c>
      <c r="E36" s="442">
        <v>60310</v>
      </c>
      <c r="F36" s="443">
        <v>41940</v>
      </c>
      <c r="G36" s="442">
        <v>46576</v>
      </c>
      <c r="I36" s="435"/>
      <c r="J36" s="435"/>
      <c r="K36" s="435"/>
      <c r="L36" s="435"/>
    </row>
    <row r="37" spans="1:12" ht="5.0999999999999996" customHeight="1">
      <c r="A37" s="405"/>
      <c r="B37" s="64"/>
      <c r="C37" s="436"/>
      <c r="D37" s="437"/>
      <c r="E37" s="436"/>
      <c r="F37" s="437"/>
      <c r="G37" s="436"/>
      <c r="I37" s="435"/>
      <c r="J37" s="435"/>
      <c r="K37" s="435"/>
      <c r="L37" s="435"/>
    </row>
    <row r="38" spans="1:12">
      <c r="A38" s="405"/>
      <c r="B38" s="68" t="s">
        <v>51</v>
      </c>
      <c r="C38" s="438"/>
      <c r="D38" s="439"/>
      <c r="E38" s="438"/>
      <c r="F38" s="439"/>
      <c r="G38" s="438"/>
      <c r="I38" s="435"/>
      <c r="J38" s="435"/>
      <c r="K38" s="435"/>
      <c r="L38" s="435"/>
    </row>
    <row r="39" spans="1:12" ht="5.0999999999999996" customHeight="1">
      <c r="A39" s="405"/>
      <c r="B39" s="64"/>
      <c r="C39" s="436"/>
      <c r="D39" s="437"/>
      <c r="E39" s="436"/>
      <c r="F39" s="437"/>
      <c r="G39" s="436"/>
      <c r="I39" s="435"/>
      <c r="J39" s="435"/>
      <c r="K39" s="435"/>
      <c r="L39" s="435"/>
    </row>
    <row r="40" spans="1:12">
      <c r="A40" s="405"/>
      <c r="B40" s="66" t="s">
        <v>290</v>
      </c>
      <c r="C40" s="438">
        <v>-49202</v>
      </c>
      <c r="D40" s="439">
        <v>-47619</v>
      </c>
      <c r="E40" s="438">
        <v>-53366</v>
      </c>
      <c r="F40" s="439">
        <v>-92057</v>
      </c>
      <c r="G40" s="438">
        <v>-66704</v>
      </c>
      <c r="I40" s="435"/>
      <c r="J40" s="435"/>
      <c r="K40" s="435"/>
      <c r="L40" s="435"/>
    </row>
    <row r="41" spans="1:12">
      <c r="A41" s="405"/>
      <c r="B41" s="401" t="s">
        <v>319</v>
      </c>
      <c r="C41" s="438">
        <v>-10201.28046</v>
      </c>
      <c r="D41" s="441">
        <v>-11303.531765000002</v>
      </c>
      <c r="E41" s="438">
        <v>-13430.013188008761</v>
      </c>
      <c r="F41" s="441">
        <v>-5910</v>
      </c>
      <c r="G41" s="438">
        <v>-14880.525056190554</v>
      </c>
      <c r="I41" s="435"/>
      <c r="J41" s="435"/>
      <c r="K41" s="435"/>
      <c r="L41" s="435"/>
    </row>
    <row r="42" spans="1:12">
      <c r="A42" s="405"/>
      <c r="B42" s="66" t="s">
        <v>139</v>
      </c>
      <c r="C42" s="438">
        <v>-8595</v>
      </c>
      <c r="D42" s="439">
        <v>-9801</v>
      </c>
      <c r="E42" s="438">
        <v>14350</v>
      </c>
      <c r="F42" s="439">
        <v>16277</v>
      </c>
      <c r="G42" s="438">
        <v>-2668</v>
      </c>
      <c r="I42" s="435"/>
      <c r="J42" s="435"/>
      <c r="K42" s="435"/>
      <c r="L42" s="435"/>
    </row>
    <row r="43" spans="1:12" hidden="1">
      <c r="A43" s="405"/>
      <c r="B43" s="66"/>
      <c r="C43" s="449"/>
      <c r="D43" s="450"/>
      <c r="E43" s="449"/>
      <c r="F43" s="450"/>
      <c r="G43" s="449"/>
      <c r="I43" s="435"/>
      <c r="J43" s="435"/>
      <c r="K43" s="435"/>
      <c r="L43" s="435"/>
    </row>
    <row r="44" spans="1:12">
      <c r="A44" s="405"/>
      <c r="B44" s="66" t="s">
        <v>281</v>
      </c>
      <c r="C44" s="438">
        <v>522</v>
      </c>
      <c r="D44" s="439">
        <v>2442</v>
      </c>
      <c r="E44" s="438">
        <v>-14694</v>
      </c>
      <c r="F44" s="439">
        <v>161</v>
      </c>
      <c r="G44" s="438">
        <v>0</v>
      </c>
      <c r="I44" s="435"/>
      <c r="J44" s="435"/>
      <c r="K44" s="435"/>
      <c r="L44" s="435"/>
    </row>
    <row r="45" spans="1:12">
      <c r="A45" s="405"/>
      <c r="B45" s="66" t="s">
        <v>291</v>
      </c>
      <c r="C45" s="438">
        <v>-1189</v>
      </c>
      <c r="D45" s="439">
        <v>-4800</v>
      </c>
      <c r="E45" s="438">
        <v>-811</v>
      </c>
      <c r="F45" s="439">
        <v>-6403</v>
      </c>
      <c r="G45" s="438">
        <v>6931</v>
      </c>
      <c r="I45" s="435"/>
      <c r="J45" s="435"/>
      <c r="K45" s="435"/>
      <c r="L45" s="435"/>
    </row>
    <row r="46" spans="1:12" hidden="1">
      <c r="A46" s="405"/>
      <c r="B46" s="66"/>
      <c r="C46" s="440"/>
      <c r="D46" s="441"/>
      <c r="E46" s="440"/>
      <c r="F46" s="441"/>
      <c r="G46" s="440"/>
      <c r="I46" s="435"/>
      <c r="J46" s="435"/>
      <c r="K46" s="435"/>
      <c r="L46" s="435"/>
    </row>
    <row r="47" spans="1:12" ht="2.25" customHeight="1">
      <c r="A47" s="405"/>
      <c r="B47" s="66" t="s">
        <v>282</v>
      </c>
      <c r="C47" s="440">
        <v>0</v>
      </c>
      <c r="D47" s="441">
        <v>0</v>
      </c>
      <c r="E47" s="440">
        <v>0</v>
      </c>
      <c r="F47" s="441">
        <v>0</v>
      </c>
      <c r="G47" s="440">
        <v>0</v>
      </c>
      <c r="I47" s="435"/>
      <c r="J47" s="435"/>
      <c r="K47" s="435"/>
      <c r="L47" s="435"/>
    </row>
    <row r="48" spans="1:12">
      <c r="A48" s="405"/>
      <c r="B48" s="66" t="s">
        <v>136</v>
      </c>
      <c r="C48" s="440">
        <v>0</v>
      </c>
      <c r="D48" s="441">
        <v>0</v>
      </c>
      <c r="E48" s="440">
        <v>78</v>
      </c>
      <c r="F48" s="441">
        <v>2870</v>
      </c>
      <c r="G48" s="440">
        <v>103</v>
      </c>
      <c r="I48" s="435"/>
      <c r="J48" s="435"/>
      <c r="K48" s="435"/>
      <c r="L48" s="435"/>
    </row>
    <row r="49" spans="1:12">
      <c r="A49" s="405"/>
      <c r="B49" s="66" t="s">
        <v>283</v>
      </c>
      <c r="C49" s="440">
        <v>-2605</v>
      </c>
      <c r="D49" s="441">
        <v>0</v>
      </c>
      <c r="E49" s="440">
        <v>0</v>
      </c>
      <c r="F49" s="441">
        <v>-60</v>
      </c>
      <c r="G49" s="440">
        <v>0</v>
      </c>
      <c r="I49" s="435"/>
      <c r="J49" s="435"/>
      <c r="K49" s="435"/>
      <c r="L49" s="435"/>
    </row>
    <row r="50" spans="1:12" hidden="1">
      <c r="A50" s="405"/>
      <c r="B50" s="66"/>
      <c r="C50" s="440"/>
      <c r="D50" s="441"/>
      <c r="E50" s="440"/>
      <c r="F50" s="441"/>
      <c r="G50" s="440"/>
      <c r="I50" s="435"/>
      <c r="J50" s="435"/>
      <c r="K50" s="435"/>
      <c r="L50" s="435"/>
    </row>
    <row r="51" spans="1:12" hidden="1">
      <c r="A51" s="405"/>
      <c r="B51" s="66"/>
      <c r="C51" s="438"/>
      <c r="D51" s="439"/>
      <c r="E51" s="440"/>
      <c r="F51" s="439"/>
      <c r="G51" s="438"/>
      <c r="I51" s="435"/>
      <c r="J51" s="435"/>
      <c r="K51" s="435"/>
      <c r="L51" s="435"/>
    </row>
    <row r="52" spans="1:12" ht="11.25" customHeight="1">
      <c r="A52" s="405"/>
      <c r="B52" s="64" t="s">
        <v>118</v>
      </c>
      <c r="C52" s="438">
        <v>0</v>
      </c>
      <c r="D52" s="439">
        <v>53</v>
      </c>
      <c r="E52" s="440">
        <v>54</v>
      </c>
      <c r="F52" s="439">
        <v>55</v>
      </c>
      <c r="G52" s="438">
        <v>11331</v>
      </c>
      <c r="I52" s="435"/>
      <c r="J52" s="435"/>
      <c r="K52" s="435"/>
      <c r="L52" s="435"/>
    </row>
    <row r="53" spans="1:12" ht="11.25" customHeight="1">
      <c r="A53" s="405"/>
      <c r="B53" s="64" t="s">
        <v>69</v>
      </c>
      <c r="C53" s="438">
        <v>1620</v>
      </c>
      <c r="D53" s="439">
        <v>342</v>
      </c>
      <c r="E53" s="440">
        <v>2608</v>
      </c>
      <c r="F53" s="439">
        <v>911</v>
      </c>
      <c r="G53" s="438">
        <v>932</v>
      </c>
      <c r="I53" s="435"/>
      <c r="J53" s="435"/>
      <c r="K53" s="435"/>
      <c r="L53" s="435"/>
    </row>
    <row r="54" spans="1:12" ht="11.25" hidden="1" customHeight="1">
      <c r="A54" s="405"/>
      <c r="B54" s="64"/>
      <c r="C54" s="438"/>
      <c r="D54" s="439"/>
      <c r="E54" s="440"/>
      <c r="F54" s="439"/>
      <c r="G54" s="438"/>
      <c r="I54" s="435"/>
      <c r="J54" s="435"/>
      <c r="K54" s="435"/>
      <c r="L54" s="435"/>
    </row>
    <row r="55" spans="1:12" ht="12" customHeight="1">
      <c r="A55" s="405"/>
      <c r="B55" s="64"/>
      <c r="C55" s="438"/>
      <c r="D55" s="439"/>
      <c r="E55" s="440"/>
      <c r="F55" s="439"/>
      <c r="G55" s="438"/>
      <c r="I55" s="435"/>
      <c r="J55" s="435"/>
      <c r="K55" s="435"/>
      <c r="L55" s="435"/>
    </row>
    <row r="56" spans="1:12" s="422" customFormat="1">
      <c r="A56" s="405"/>
      <c r="B56" s="70" t="s">
        <v>231</v>
      </c>
      <c r="C56" s="442">
        <v>-69650</v>
      </c>
      <c r="D56" s="443">
        <v>-70687</v>
      </c>
      <c r="E56" s="442">
        <v>-65209.9</v>
      </c>
      <c r="F56" s="443">
        <v>-84156</v>
      </c>
      <c r="G56" s="442">
        <v>-64956</v>
      </c>
      <c r="I56" s="435"/>
      <c r="J56" s="435"/>
      <c r="K56" s="435"/>
      <c r="L56" s="435"/>
    </row>
    <row r="57" spans="1:12" ht="5.0999999999999996" customHeight="1">
      <c r="A57" s="405"/>
      <c r="B57" s="64"/>
      <c r="C57" s="436"/>
      <c r="D57" s="437"/>
      <c r="E57" s="436"/>
      <c r="F57" s="437"/>
      <c r="G57" s="436"/>
      <c r="I57" s="435"/>
      <c r="J57" s="435"/>
      <c r="K57" s="435"/>
      <c r="L57" s="435"/>
    </row>
    <row r="58" spans="1:12" s="422" customFormat="1">
      <c r="A58" s="405"/>
      <c r="B58" s="68" t="s">
        <v>52</v>
      </c>
      <c r="C58" s="442"/>
      <c r="D58" s="443"/>
      <c r="E58" s="442"/>
      <c r="F58" s="443"/>
      <c r="G58" s="442"/>
      <c r="I58" s="435"/>
      <c r="J58" s="435"/>
      <c r="K58" s="435"/>
      <c r="L58" s="435"/>
    </row>
    <row r="59" spans="1:12" ht="5.0999999999999996" customHeight="1">
      <c r="A59" s="405"/>
      <c r="B59" s="64"/>
      <c r="C59" s="436"/>
      <c r="D59" s="437"/>
      <c r="E59" s="436"/>
      <c r="F59" s="437"/>
      <c r="G59" s="436"/>
      <c r="I59" s="435"/>
      <c r="J59" s="435"/>
      <c r="K59" s="435"/>
      <c r="L59" s="435"/>
    </row>
    <row r="60" spans="1:12">
      <c r="A60" s="405"/>
      <c r="B60" s="67" t="s">
        <v>284</v>
      </c>
      <c r="C60" s="438">
        <v>-105440</v>
      </c>
      <c r="D60" s="439">
        <v>-4180</v>
      </c>
      <c r="E60" s="438">
        <v>-62549</v>
      </c>
      <c r="F60" s="439">
        <v>33763</v>
      </c>
      <c r="G60" s="438">
        <v>40748</v>
      </c>
      <c r="I60" s="435"/>
      <c r="J60" s="435"/>
      <c r="K60" s="435"/>
      <c r="L60" s="435"/>
    </row>
    <row r="61" spans="1:12">
      <c r="A61" s="405"/>
      <c r="B61" s="67" t="s">
        <v>262</v>
      </c>
      <c r="C61" s="438">
        <v>-83799</v>
      </c>
      <c r="D61" s="439">
        <v>65391</v>
      </c>
      <c r="E61" s="438">
        <v>11863</v>
      </c>
      <c r="F61" s="439">
        <v>16347</v>
      </c>
      <c r="G61" s="438">
        <v>4500</v>
      </c>
      <c r="I61" s="435"/>
      <c r="J61" s="435"/>
      <c r="K61" s="435"/>
      <c r="L61" s="435"/>
    </row>
    <row r="62" spans="1:12">
      <c r="A62" s="405"/>
      <c r="B62" s="494" t="s">
        <v>343</v>
      </c>
      <c r="C62" s="440">
        <v>-11859</v>
      </c>
      <c r="D62" s="439">
        <v>-1329</v>
      </c>
      <c r="E62" s="438">
        <v>-2029</v>
      </c>
      <c r="F62" s="439">
        <v>651</v>
      </c>
      <c r="G62" s="438">
        <v>-682</v>
      </c>
      <c r="I62" s="435"/>
      <c r="J62" s="435"/>
      <c r="K62" s="435"/>
      <c r="L62" s="435"/>
    </row>
    <row r="63" spans="1:12" hidden="1">
      <c r="A63" s="405"/>
      <c r="B63" s="67"/>
      <c r="C63" s="451"/>
      <c r="D63" s="452"/>
      <c r="E63" s="451"/>
      <c r="F63" s="452"/>
      <c r="G63" s="451"/>
      <c r="H63" s="453"/>
      <c r="I63" s="435"/>
      <c r="J63" s="435"/>
      <c r="K63" s="435"/>
      <c r="L63" s="435"/>
    </row>
    <row r="64" spans="1:12">
      <c r="A64" s="405"/>
      <c r="B64" s="67" t="s">
        <v>285</v>
      </c>
      <c r="C64" s="440">
        <v>-83</v>
      </c>
      <c r="D64" s="439">
        <v>2</v>
      </c>
      <c r="E64" s="438">
        <v>-42</v>
      </c>
      <c r="F64" s="439">
        <v>-146</v>
      </c>
      <c r="G64" s="438">
        <v>-52</v>
      </c>
      <c r="I64" s="435"/>
      <c r="J64" s="435"/>
      <c r="K64" s="435"/>
      <c r="L64" s="435"/>
    </row>
    <row r="65" spans="1:12" hidden="1">
      <c r="A65" s="405"/>
      <c r="B65" s="64"/>
      <c r="C65" s="440"/>
      <c r="D65" s="441"/>
      <c r="E65" s="440"/>
      <c r="F65" s="441"/>
      <c r="G65" s="440"/>
      <c r="I65" s="435"/>
      <c r="J65" s="435"/>
      <c r="K65" s="435"/>
      <c r="L65" s="435"/>
    </row>
    <row r="66" spans="1:12" hidden="1">
      <c r="A66" s="405"/>
      <c r="B66" s="67"/>
      <c r="C66" s="440"/>
      <c r="D66" s="441"/>
      <c r="E66" s="440"/>
      <c r="F66" s="441"/>
      <c r="G66" s="440"/>
      <c r="I66" s="435"/>
      <c r="J66" s="435"/>
      <c r="K66" s="435"/>
      <c r="L66" s="435"/>
    </row>
    <row r="67" spans="1:12" hidden="1">
      <c r="A67" s="405"/>
      <c r="B67" s="67"/>
      <c r="C67" s="440"/>
      <c r="D67" s="441"/>
      <c r="E67" s="440"/>
      <c r="F67" s="441"/>
      <c r="G67" s="440"/>
      <c r="I67" s="435"/>
      <c r="J67" s="435"/>
      <c r="K67" s="435"/>
      <c r="L67" s="435"/>
    </row>
    <row r="68" spans="1:12">
      <c r="A68" s="405"/>
      <c r="B68" s="67" t="s">
        <v>201</v>
      </c>
      <c r="C68" s="438">
        <v>-43271</v>
      </c>
      <c r="D68" s="439">
        <v>-26620</v>
      </c>
      <c r="E68" s="438">
        <v>-12801</v>
      </c>
      <c r="F68" s="439">
        <v>-5763</v>
      </c>
      <c r="G68" s="438">
        <v>-30987</v>
      </c>
      <c r="I68" s="435"/>
      <c r="J68" s="435"/>
      <c r="K68" s="435"/>
      <c r="L68" s="435"/>
    </row>
    <row r="69" spans="1:12">
      <c r="A69" s="405"/>
      <c r="B69" s="67" t="s">
        <v>140</v>
      </c>
      <c r="C69" s="438">
        <v>-7774</v>
      </c>
      <c r="D69" s="439">
        <v>0</v>
      </c>
      <c r="E69" s="438">
        <v>-19820</v>
      </c>
      <c r="F69" s="439">
        <v>-26700</v>
      </c>
      <c r="G69" s="438">
        <v>-97</v>
      </c>
      <c r="I69" s="435"/>
      <c r="J69" s="435"/>
      <c r="K69" s="435"/>
      <c r="L69" s="435"/>
    </row>
    <row r="70" spans="1:12">
      <c r="A70" s="405"/>
      <c r="B70" s="67" t="s">
        <v>219</v>
      </c>
      <c r="C70" s="440">
        <v>231</v>
      </c>
      <c r="D70" s="441">
        <v>13993</v>
      </c>
      <c r="E70" s="440">
        <v>89751</v>
      </c>
      <c r="F70" s="441">
        <v>597</v>
      </c>
      <c r="G70" s="440">
        <v>0</v>
      </c>
      <c r="I70" s="435"/>
      <c r="J70" s="435"/>
      <c r="K70" s="435"/>
      <c r="L70" s="435"/>
    </row>
    <row r="71" spans="1:12">
      <c r="A71" s="405"/>
      <c r="B71" s="66" t="s">
        <v>141</v>
      </c>
      <c r="C71" s="440">
        <v>0</v>
      </c>
      <c r="D71" s="441">
        <v>0</v>
      </c>
      <c r="E71" s="440">
        <v>0</v>
      </c>
      <c r="F71" s="441">
        <v>16238</v>
      </c>
      <c r="G71" s="440">
        <v>0</v>
      </c>
      <c r="I71" s="435"/>
      <c r="J71" s="435"/>
      <c r="K71" s="435"/>
      <c r="L71" s="435"/>
    </row>
    <row r="72" spans="1:12" hidden="1">
      <c r="A72" s="405"/>
      <c r="B72" s="66"/>
      <c r="C72" s="440"/>
      <c r="D72" s="441"/>
      <c r="E72" s="440"/>
      <c r="F72" s="441"/>
      <c r="G72" s="440"/>
      <c r="I72" s="435"/>
      <c r="J72" s="435"/>
      <c r="K72" s="435"/>
      <c r="L72" s="435"/>
    </row>
    <row r="73" spans="1:12">
      <c r="A73" s="405"/>
      <c r="B73" s="66" t="s">
        <v>247</v>
      </c>
      <c r="C73" s="440">
        <v>0</v>
      </c>
      <c r="D73" s="441">
        <v>-20</v>
      </c>
      <c r="E73" s="440">
        <v>-23</v>
      </c>
      <c r="F73" s="441">
        <v>-5366</v>
      </c>
      <c r="G73" s="440">
        <v>0</v>
      </c>
      <c r="I73" s="435"/>
      <c r="J73" s="435"/>
      <c r="K73" s="435"/>
      <c r="L73" s="435"/>
    </row>
    <row r="74" spans="1:12">
      <c r="A74" s="405"/>
      <c r="B74" s="364" t="s">
        <v>322</v>
      </c>
      <c r="C74" s="440">
        <v>249129.491318969</v>
      </c>
      <c r="D74" s="441">
        <v>0</v>
      </c>
      <c r="E74" s="440">
        <v>0</v>
      </c>
      <c r="F74" s="441">
        <v>0</v>
      </c>
      <c r="G74" s="440">
        <v>0</v>
      </c>
      <c r="I74" s="435"/>
      <c r="J74" s="435"/>
      <c r="K74" s="435"/>
      <c r="L74" s="435"/>
    </row>
    <row r="75" spans="1:12">
      <c r="A75" s="405"/>
      <c r="B75" s="364" t="s">
        <v>344</v>
      </c>
      <c r="C75" s="440">
        <v>-15784</v>
      </c>
      <c r="D75" s="441">
        <v>0</v>
      </c>
      <c r="E75" s="440">
        <v>0</v>
      </c>
      <c r="F75" s="441">
        <v>0</v>
      </c>
      <c r="G75" s="440">
        <v>0</v>
      </c>
      <c r="I75" s="435"/>
      <c r="J75" s="435"/>
      <c r="K75" s="435"/>
      <c r="L75" s="435"/>
    </row>
    <row r="76" spans="1:12">
      <c r="A76" s="405"/>
      <c r="B76" s="364" t="s">
        <v>345</v>
      </c>
      <c r="C76" s="440">
        <v>-251</v>
      </c>
      <c r="D76" s="441">
        <v>0</v>
      </c>
      <c r="E76" s="440">
        <v>0</v>
      </c>
      <c r="F76" s="441">
        <v>0</v>
      </c>
      <c r="G76" s="440">
        <v>0</v>
      </c>
      <c r="I76" s="435"/>
      <c r="J76" s="435"/>
      <c r="K76" s="435"/>
      <c r="L76" s="435"/>
    </row>
    <row r="77" spans="1:12" ht="5.0999999999999996" customHeight="1">
      <c r="A77" s="405"/>
      <c r="B77" s="64"/>
      <c r="C77" s="436"/>
      <c r="D77" s="437"/>
      <c r="E77" s="436"/>
      <c r="F77" s="437"/>
      <c r="G77" s="436"/>
      <c r="I77" s="435"/>
      <c r="J77" s="435"/>
      <c r="K77" s="435"/>
      <c r="L77" s="435"/>
    </row>
    <row r="78" spans="1:12" s="422" customFormat="1">
      <c r="A78" s="405"/>
      <c r="B78" s="70" t="s">
        <v>220</v>
      </c>
      <c r="C78" s="442">
        <v>-18901</v>
      </c>
      <c r="D78" s="443">
        <v>47237</v>
      </c>
      <c r="E78" s="442">
        <v>4350</v>
      </c>
      <c r="F78" s="443">
        <v>29621</v>
      </c>
      <c r="G78" s="442">
        <v>13430</v>
      </c>
      <c r="I78" s="435"/>
      <c r="J78" s="435"/>
      <c r="K78" s="435"/>
      <c r="L78" s="435"/>
    </row>
    <row r="79" spans="1:12" ht="5.0999999999999996" customHeight="1">
      <c r="A79" s="405"/>
      <c r="B79" s="64"/>
      <c r="C79" s="436"/>
      <c r="D79" s="437"/>
      <c r="E79" s="436"/>
      <c r="F79" s="437"/>
      <c r="G79" s="436"/>
      <c r="I79" s="435"/>
      <c r="J79" s="435"/>
      <c r="K79" s="435"/>
      <c r="L79" s="435"/>
    </row>
    <row r="80" spans="1:12" ht="22.5">
      <c r="A80" s="405"/>
      <c r="B80" s="88" t="s">
        <v>263</v>
      </c>
      <c r="C80" s="442">
        <v>-4244</v>
      </c>
      <c r="D80" s="443">
        <v>25604</v>
      </c>
      <c r="E80" s="442">
        <v>-551</v>
      </c>
      <c r="F80" s="443">
        <v>-12595</v>
      </c>
      <c r="G80" s="442">
        <v>-4950</v>
      </c>
      <c r="I80" s="435"/>
      <c r="J80" s="435"/>
      <c r="K80" s="435"/>
      <c r="L80" s="435"/>
    </row>
    <row r="81" spans="1:12" s="444" customFormat="1">
      <c r="A81" s="405"/>
      <c r="B81" s="89" t="s">
        <v>221</v>
      </c>
      <c r="C81" s="438">
        <v>-101</v>
      </c>
      <c r="D81" s="439">
        <v>-531</v>
      </c>
      <c r="E81" s="438">
        <v>-1221</v>
      </c>
      <c r="F81" s="439">
        <v>2104</v>
      </c>
      <c r="G81" s="438">
        <v>987</v>
      </c>
      <c r="I81" s="435"/>
      <c r="J81" s="435"/>
      <c r="K81" s="435"/>
      <c r="L81" s="435"/>
    </row>
    <row r="82" spans="1:12" ht="7.5" customHeight="1">
      <c r="A82" s="405"/>
      <c r="B82" s="66"/>
      <c r="C82" s="438"/>
      <c r="D82" s="439"/>
      <c r="E82" s="438"/>
      <c r="F82" s="439"/>
      <c r="G82" s="438"/>
      <c r="I82" s="435"/>
      <c r="J82" s="435"/>
      <c r="K82" s="435"/>
      <c r="L82" s="435"/>
    </row>
    <row r="83" spans="1:12">
      <c r="A83" s="405"/>
      <c r="B83" s="66" t="s">
        <v>222</v>
      </c>
      <c r="C83" s="438">
        <v>37315</v>
      </c>
      <c r="D83" s="439">
        <v>12242</v>
      </c>
      <c r="E83" s="438">
        <v>14014</v>
      </c>
      <c r="F83" s="439">
        <v>24505</v>
      </c>
      <c r="G83" s="438">
        <v>28468</v>
      </c>
      <c r="I83" s="435"/>
      <c r="J83" s="435"/>
      <c r="K83" s="435"/>
      <c r="L83" s="435"/>
    </row>
    <row r="84" spans="1:12" s="422" customFormat="1">
      <c r="A84" s="405"/>
      <c r="B84" s="307" t="s">
        <v>223</v>
      </c>
      <c r="C84" s="445">
        <v>32970</v>
      </c>
      <c r="D84" s="446">
        <v>37315</v>
      </c>
      <c r="E84" s="445">
        <v>12242</v>
      </c>
      <c r="F84" s="446">
        <v>14014</v>
      </c>
      <c r="G84" s="445">
        <v>24505</v>
      </c>
      <c r="I84" s="435"/>
      <c r="J84" s="435"/>
      <c r="K84" s="435"/>
      <c r="L84" s="435"/>
    </row>
    <row r="85" spans="1:12">
      <c r="D85" s="447"/>
      <c r="F85" s="448"/>
      <c r="G85" s="401"/>
    </row>
    <row r="86" spans="1:12">
      <c r="C86" s="328"/>
      <c r="D86" s="329"/>
      <c r="E86" s="328"/>
      <c r="F86" s="329"/>
      <c r="G86" s="328"/>
    </row>
    <row r="87" spans="1:12">
      <c r="C87" s="328"/>
      <c r="D87" s="329"/>
      <c r="E87" s="328"/>
      <c r="F87" s="329"/>
      <c r="G87" s="328"/>
    </row>
    <row r="88" spans="1:12">
      <c r="D88" s="447"/>
      <c r="E88" s="425"/>
      <c r="F88" s="447"/>
    </row>
    <row r="89" spans="1:12">
      <c r="D89" s="447"/>
      <c r="E89" s="425"/>
      <c r="F89" s="447"/>
    </row>
    <row r="90" spans="1:12">
      <c r="D90" s="447"/>
      <c r="E90" s="425"/>
      <c r="F90" s="401"/>
    </row>
    <row r="133" spans="3:7">
      <c r="C133" s="472"/>
      <c r="D133" s="472"/>
      <c r="E133" s="472"/>
      <c r="F133" s="473"/>
      <c r="G133" s="473"/>
    </row>
    <row r="159" spans="3:7">
      <c r="C159" s="484"/>
      <c r="D159" s="484"/>
      <c r="E159" s="484"/>
      <c r="F159" s="485"/>
      <c r="G159" s="485"/>
    </row>
  </sheetData>
  <mergeCells count="2">
    <mergeCell ref="B7:B8"/>
    <mergeCell ref="C7:G7"/>
  </mergeCells>
  <hyperlinks>
    <hyperlink ref="A1" location="Cover!E6" display="INDEX"/>
  </hyperlinks>
  <pageMargins left="0.23" right="0" top="1" bottom="1" header="0.5" footer="0.5"/>
  <pageSetup paperSize="9" scale="98"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5"/>
  <sheetViews>
    <sheetView showGridLines="0" view="pageBreakPreview" zoomScaleNormal="100" zoomScaleSheetLayoutView="100" workbookViewId="0"/>
  </sheetViews>
  <sheetFormatPr defaultRowHeight="11.25"/>
  <cols>
    <col min="1" max="1" width="7.140625" style="10" customWidth="1"/>
    <col min="2" max="2" width="36.42578125" style="2" customWidth="1"/>
    <col min="3" max="7" width="10.28515625" style="2" customWidth="1"/>
    <col min="8" max="8" width="2" style="2" customWidth="1"/>
    <col min="9" max="11" width="9.140625" style="2"/>
    <col min="12" max="12" width="5.7109375" style="2" customWidth="1"/>
    <col min="13" max="16384" width="9.140625" style="2"/>
  </cols>
  <sheetData>
    <row r="1" spans="1:14">
      <c r="A1" s="266" t="s">
        <v>13</v>
      </c>
    </row>
    <row r="3" spans="1:14" ht="12.6" customHeight="1">
      <c r="A3" s="262">
        <v>4</v>
      </c>
      <c r="B3" s="1" t="s">
        <v>153</v>
      </c>
      <c r="C3" s="1"/>
      <c r="D3" s="1"/>
      <c r="E3" s="1"/>
      <c r="F3" s="1"/>
      <c r="G3" s="1"/>
    </row>
    <row r="4" spans="1:14" ht="12.6" customHeight="1">
      <c r="A4" s="20"/>
      <c r="B4" s="41"/>
      <c r="C4" s="41"/>
      <c r="D4" s="41"/>
      <c r="E4" s="41"/>
      <c r="F4" s="41"/>
      <c r="G4" s="3" t="str">
        <f>'Trends file-1'!$G$6</f>
        <v>Amount in Rs Mn, except ratios</v>
      </c>
      <c r="H4" s="41"/>
      <c r="I4" s="41"/>
    </row>
    <row r="5" spans="1:14" ht="12.6" customHeight="1">
      <c r="A5" s="20"/>
      <c r="B5" s="522" t="s">
        <v>0</v>
      </c>
      <c r="C5" s="519" t="s">
        <v>1</v>
      </c>
      <c r="D5" s="520"/>
      <c r="E5" s="520"/>
      <c r="F5" s="520"/>
      <c r="G5" s="520"/>
    </row>
    <row r="6" spans="1:14" ht="24.95" customHeight="1">
      <c r="A6" s="20"/>
      <c r="B6" s="522"/>
      <c r="C6" s="203">
        <f>'Trends file-1'!C8</f>
        <v>43646</v>
      </c>
      <c r="D6" s="203">
        <f>'Trends file-1'!D8</f>
        <v>43555</v>
      </c>
      <c r="E6" s="203">
        <f>'Trends file-1'!E8</f>
        <v>43465</v>
      </c>
      <c r="F6" s="203">
        <f>'Trends file-1'!F8</f>
        <v>43373</v>
      </c>
      <c r="G6" s="203">
        <f>'Trends file-1'!G8</f>
        <v>43281</v>
      </c>
      <c r="I6" s="43"/>
      <c r="J6" s="43"/>
    </row>
    <row r="7" spans="1:14" ht="12.6" customHeight="1">
      <c r="A7" s="271"/>
      <c r="B7" s="52" t="s">
        <v>4</v>
      </c>
      <c r="C7" s="175">
        <v>207378.83712240498</v>
      </c>
      <c r="D7" s="247">
        <v>206022.49390122583</v>
      </c>
      <c r="E7" s="175">
        <v>202310.25094585979</v>
      </c>
      <c r="F7" s="247">
        <v>201477.34052891648</v>
      </c>
      <c r="G7" s="175">
        <v>197991.88752621648</v>
      </c>
      <c r="I7" s="86"/>
      <c r="J7" s="86"/>
      <c r="K7" s="86"/>
      <c r="L7" s="86"/>
    </row>
    <row r="8" spans="1:14" ht="12.6" customHeight="1">
      <c r="A8" s="271"/>
      <c r="B8" s="53" t="s">
        <v>65</v>
      </c>
      <c r="C8" s="143">
        <v>84926.401262318672</v>
      </c>
      <c r="D8" s="163">
        <v>68063.883606075629</v>
      </c>
      <c r="E8" s="143">
        <v>63069.436379324674</v>
      </c>
      <c r="F8" s="163">
        <v>63432.961401702021</v>
      </c>
      <c r="G8" s="143">
        <v>68370.317732599971</v>
      </c>
      <c r="I8" s="86"/>
      <c r="J8" s="86"/>
      <c r="K8" s="86"/>
      <c r="L8" s="86"/>
      <c r="M8" s="86"/>
      <c r="N8" s="86"/>
    </row>
    <row r="9" spans="1:14" s="31" customFormat="1">
      <c r="A9" s="271"/>
      <c r="B9" s="99" t="s">
        <v>67</v>
      </c>
      <c r="C9" s="176">
        <v>0.40952298913794671</v>
      </c>
      <c r="D9" s="248">
        <v>0.33037112752701542</v>
      </c>
      <c r="E9" s="176">
        <v>0.31174612301876226</v>
      </c>
      <c r="F9" s="248">
        <v>0.31483918357855223</v>
      </c>
      <c r="G9" s="176">
        <v>0.34531878344534156</v>
      </c>
      <c r="I9" s="86"/>
      <c r="J9" s="86"/>
      <c r="K9" s="86"/>
      <c r="L9" s="86"/>
    </row>
    <row r="10" spans="1:14">
      <c r="A10" s="271"/>
      <c r="B10" s="53" t="s">
        <v>15</v>
      </c>
      <c r="C10" s="143">
        <v>16045.698676265994</v>
      </c>
      <c r="D10" s="163">
        <v>11931.837185204618</v>
      </c>
      <c r="E10" s="143">
        <v>8132.1340656786779</v>
      </c>
      <c r="F10" s="163">
        <v>10763.68918789905</v>
      </c>
      <c r="G10" s="143">
        <v>16801.101787817948</v>
      </c>
      <c r="I10" s="86"/>
      <c r="J10" s="86"/>
      <c r="K10" s="86"/>
      <c r="L10" s="86"/>
      <c r="M10" s="86"/>
    </row>
    <row r="11" spans="1:14">
      <c r="A11" s="271"/>
      <c r="B11" s="53" t="s">
        <v>9</v>
      </c>
      <c r="C11" s="143">
        <v>31814.746184311003</v>
      </c>
      <c r="D11" s="163">
        <v>25321.766158809009</v>
      </c>
      <c r="E11" s="143">
        <v>19447.600344766008</v>
      </c>
      <c r="F11" s="163">
        <v>29858.007119953003</v>
      </c>
      <c r="G11" s="143">
        <v>21265.208678067</v>
      </c>
      <c r="I11" s="86"/>
      <c r="J11" s="86"/>
      <c r="K11" s="86"/>
      <c r="L11" s="86"/>
      <c r="M11" s="86"/>
    </row>
    <row r="12" spans="1:14">
      <c r="A12" s="271"/>
      <c r="B12" s="52" t="s">
        <v>119</v>
      </c>
      <c r="C12" s="143">
        <v>931.24579700300001</v>
      </c>
      <c r="D12" s="163">
        <v>367.59795820499949</v>
      </c>
      <c r="E12" s="143">
        <v>-97.480801684999733</v>
      </c>
      <c r="F12" s="163">
        <v>1632.592519</v>
      </c>
      <c r="G12" s="143">
        <v>1653.204622</v>
      </c>
      <c r="I12" s="86"/>
      <c r="J12" s="86"/>
      <c r="K12" s="86"/>
      <c r="L12" s="86"/>
    </row>
    <row r="13" spans="1:14">
      <c r="A13" s="271"/>
      <c r="B13" s="52" t="s">
        <v>120</v>
      </c>
      <c r="C13" s="143">
        <v>-15298.40696604201</v>
      </c>
      <c r="D13" s="163">
        <v>-13086.294340399387</v>
      </c>
      <c r="E13" s="143">
        <v>-12134.555674772335</v>
      </c>
      <c r="F13" s="163">
        <v>-18534.912710053955</v>
      </c>
      <c r="G13" s="143">
        <v>-2850.0866612490499</v>
      </c>
      <c r="I13" s="86"/>
      <c r="J13" s="86"/>
      <c r="K13" s="86"/>
      <c r="L13" s="86"/>
    </row>
    <row r="14" spans="1:14">
      <c r="A14" s="271"/>
      <c r="B14" s="52" t="s">
        <v>31</v>
      </c>
      <c r="C14" s="143">
        <v>-5829.7234975819993</v>
      </c>
      <c r="D14" s="163">
        <v>-5851.6796978370057</v>
      </c>
      <c r="E14" s="143">
        <v>-5790.3169730910031</v>
      </c>
      <c r="F14" s="163">
        <v>-10889.471955150997</v>
      </c>
      <c r="G14" s="143">
        <v>-2489.6028141620027</v>
      </c>
      <c r="I14" s="86"/>
      <c r="J14" s="86"/>
      <c r="K14" s="86"/>
      <c r="L14" s="86"/>
    </row>
    <row r="15" spans="1:14">
      <c r="A15" s="271"/>
      <c r="B15" s="382" t="s">
        <v>264</v>
      </c>
      <c r="C15" s="143">
        <v>-9468.6834684600108</v>
      </c>
      <c r="D15" s="163">
        <v>-7234.6146425623811</v>
      </c>
      <c r="E15" s="143">
        <v>-6344.2387016813318</v>
      </c>
      <c r="F15" s="163">
        <v>-7645.4407549029584</v>
      </c>
      <c r="G15" s="143">
        <v>-360.48384708704725</v>
      </c>
      <c r="I15" s="86"/>
      <c r="J15" s="86"/>
      <c r="K15" s="86"/>
      <c r="L15" s="86"/>
    </row>
    <row r="16" spans="1:14">
      <c r="A16" s="271"/>
      <c r="B16" s="383" t="s">
        <v>265</v>
      </c>
      <c r="C16" s="143">
        <v>4533.0413821749989</v>
      </c>
      <c r="D16" s="163">
        <v>4646.7229098180032</v>
      </c>
      <c r="E16" s="143">
        <v>4063.5469095199992</v>
      </c>
      <c r="F16" s="163">
        <v>2004.0967929359999</v>
      </c>
      <c r="G16" s="143">
        <v>2643.2695153330001</v>
      </c>
      <c r="I16" s="86"/>
      <c r="J16" s="86"/>
      <c r="K16" s="86"/>
      <c r="L16" s="86"/>
    </row>
    <row r="17" spans="1:13">
      <c r="A17" s="271"/>
      <c r="B17" s="383" t="s">
        <v>266</v>
      </c>
      <c r="C17" s="143">
        <v>-14001.72485063501</v>
      </c>
      <c r="D17" s="163">
        <v>-11881.337552380384</v>
      </c>
      <c r="E17" s="143">
        <v>-10407.785611201331</v>
      </c>
      <c r="F17" s="163">
        <v>-9649.5375478389578</v>
      </c>
      <c r="G17" s="143">
        <v>-3003.7533624200473</v>
      </c>
      <c r="I17" s="86"/>
      <c r="J17" s="86"/>
      <c r="K17" s="86"/>
      <c r="L17" s="86"/>
    </row>
    <row r="18" spans="1:13">
      <c r="A18" s="271"/>
      <c r="B18" s="382" t="s">
        <v>267</v>
      </c>
      <c r="C18" s="143">
        <v>14453.742104307999</v>
      </c>
      <c r="D18" s="163">
        <v>-12995.613259208993</v>
      </c>
      <c r="E18" s="143">
        <v>-10169.887926034999</v>
      </c>
      <c r="F18" s="163">
        <v>-10137.418206956012</v>
      </c>
      <c r="G18" s="143">
        <v>-5156.4452514249997</v>
      </c>
      <c r="I18" s="86"/>
      <c r="J18" s="86"/>
      <c r="K18" s="86"/>
      <c r="L18" s="86"/>
    </row>
    <row r="19" spans="1:13" ht="12" customHeight="1">
      <c r="A19" s="271"/>
      <c r="B19" s="384" t="s">
        <v>268</v>
      </c>
      <c r="C19" s="142">
        <v>-23922.42557276801</v>
      </c>
      <c r="D19" s="232">
        <v>5760.9986166466115</v>
      </c>
      <c r="E19" s="142">
        <v>3825.6492243536668</v>
      </c>
      <c r="F19" s="232">
        <v>2491.9774520530536</v>
      </c>
      <c r="G19" s="142">
        <v>4795.9614043379524</v>
      </c>
      <c r="I19" s="86"/>
      <c r="J19" s="86"/>
      <c r="K19" s="86"/>
      <c r="L19" s="86"/>
      <c r="M19" s="86"/>
    </row>
    <row r="20" spans="1:13" ht="12.6" customHeight="1">
      <c r="A20" s="271"/>
      <c r="B20" s="383" t="s">
        <v>265</v>
      </c>
      <c r="C20" s="143">
        <v>4738.4817560989986</v>
      </c>
      <c r="D20" s="163">
        <v>4688.7567313200034</v>
      </c>
      <c r="E20" s="143">
        <v>2963.8295356649996</v>
      </c>
      <c r="F20" s="163">
        <v>1303.930657271</v>
      </c>
      <c r="G20" s="143">
        <v>3823.438148576</v>
      </c>
      <c r="I20" s="86"/>
      <c r="J20" s="86"/>
      <c r="K20" s="86"/>
      <c r="L20" s="86"/>
    </row>
    <row r="21" spans="1:13" s="1" customFormat="1">
      <c r="A21" s="271"/>
      <c r="B21" s="385" t="s">
        <v>121</v>
      </c>
      <c r="C21" s="142">
        <v>-28660.207328867007</v>
      </c>
      <c r="D21" s="232">
        <v>1072.2418853266076</v>
      </c>
      <c r="E21" s="142">
        <v>861.71968868866861</v>
      </c>
      <c r="F21" s="232">
        <v>1188.0467947820543</v>
      </c>
      <c r="G21" s="142">
        <v>972.52325576195335</v>
      </c>
      <c r="I21" s="86"/>
      <c r="J21" s="86"/>
      <c r="K21" s="86"/>
      <c r="L21" s="86"/>
      <c r="M21" s="137"/>
    </row>
    <row r="22" spans="1:13" s="1" customFormat="1">
      <c r="A22" s="271"/>
      <c r="B22" s="52" t="s">
        <v>61</v>
      </c>
      <c r="C22" s="143">
        <v>50468.468519833026</v>
      </c>
      <c r="D22" s="163">
        <v>62735.064626955296</v>
      </c>
      <c r="E22" s="143">
        <v>65678.79341975617</v>
      </c>
      <c r="F22" s="163">
        <v>76845.424770717204</v>
      </c>
      <c r="G22" s="143">
        <v>82167.234535341122</v>
      </c>
      <c r="I22" s="86"/>
      <c r="J22" s="86"/>
      <c r="K22" s="86"/>
      <c r="L22" s="86"/>
    </row>
    <row r="23" spans="1:13" s="1" customFormat="1">
      <c r="A23" s="271"/>
      <c r="B23" s="52" t="s">
        <v>62</v>
      </c>
      <c r="C23" s="143">
        <v>34457.932742485646</v>
      </c>
      <c r="D23" s="163">
        <v>5328.8189791203331</v>
      </c>
      <c r="E23" s="143">
        <v>-2609.357040431496</v>
      </c>
      <c r="F23" s="163">
        <v>-13412.463369015182</v>
      </c>
      <c r="G23" s="143">
        <v>-13796.916802741151</v>
      </c>
      <c r="I23" s="86"/>
      <c r="J23" s="86"/>
      <c r="K23" s="86"/>
      <c r="L23" s="86"/>
    </row>
    <row r="24" spans="1:13">
      <c r="A24" s="271"/>
      <c r="B24" s="96" t="s">
        <v>71</v>
      </c>
      <c r="C24" s="177">
        <v>3432802.0220439313</v>
      </c>
      <c r="D24" s="249">
        <v>3473672.6545140008</v>
      </c>
      <c r="E24" s="177">
        <v>3401021.9405870894</v>
      </c>
      <c r="F24" s="249">
        <v>3348000.780225913</v>
      </c>
      <c r="G24" s="177">
        <v>3251595.4807111793</v>
      </c>
    </row>
    <row r="25" spans="1:13" s="31" customFormat="1" ht="45" customHeight="1">
      <c r="A25" s="33"/>
      <c r="B25" s="515" t="s">
        <v>346</v>
      </c>
      <c r="C25" s="515"/>
      <c r="D25" s="515"/>
      <c r="E25" s="515"/>
      <c r="F25" s="515"/>
      <c r="G25" s="515"/>
    </row>
    <row r="26" spans="1:13" ht="12.6" customHeight="1">
      <c r="A26" s="19"/>
      <c r="B26" s="264" t="s">
        <v>154</v>
      </c>
      <c r="C26" s="1"/>
      <c r="D26" s="1"/>
      <c r="E26" s="1"/>
      <c r="F26" s="1"/>
      <c r="G26" s="1"/>
    </row>
    <row r="27" spans="1:13" ht="12.6" customHeight="1">
      <c r="A27" s="19"/>
      <c r="B27" s="1"/>
      <c r="C27" s="1"/>
      <c r="D27" s="1"/>
      <c r="E27" s="1"/>
      <c r="F27" s="1"/>
      <c r="G27" s="1"/>
    </row>
    <row r="28" spans="1:13" ht="12.6" customHeight="1">
      <c r="A28" s="262">
        <v>4.0999999999999996</v>
      </c>
      <c r="B28" s="1" t="s">
        <v>155</v>
      </c>
      <c r="C28" s="1"/>
      <c r="D28" s="1"/>
      <c r="E28" s="1"/>
      <c r="F28" s="1"/>
      <c r="G28" s="1"/>
    </row>
    <row r="29" spans="1:13" ht="12.6" customHeight="1">
      <c r="A29" s="19"/>
      <c r="B29" s="1"/>
      <c r="C29" s="1"/>
      <c r="D29" s="1"/>
      <c r="E29" s="1"/>
      <c r="F29" s="1"/>
      <c r="G29" s="3" t="str">
        <f>'Trends file-1'!$G$6</f>
        <v>Amount in Rs Mn, except ratios</v>
      </c>
    </row>
    <row r="30" spans="1:13" ht="12.6" customHeight="1">
      <c r="A30" s="19"/>
      <c r="B30" s="517" t="s">
        <v>0</v>
      </c>
      <c r="C30" s="519" t="s">
        <v>1</v>
      </c>
      <c r="D30" s="520"/>
      <c r="E30" s="520"/>
      <c r="F30" s="520"/>
      <c r="G30" s="520"/>
    </row>
    <row r="31" spans="1:13" ht="24" customHeight="1">
      <c r="A31" s="19"/>
      <c r="B31" s="518"/>
      <c r="C31" s="203">
        <f>$C$6</f>
        <v>43646</v>
      </c>
      <c r="D31" s="203">
        <f>$D$6</f>
        <v>43555</v>
      </c>
      <c r="E31" s="203">
        <f>$E$6</f>
        <v>43465</v>
      </c>
      <c r="F31" s="203">
        <f>$F$6</f>
        <v>43373</v>
      </c>
      <c r="G31" s="203">
        <f>$G$6</f>
        <v>43281</v>
      </c>
    </row>
    <row r="32" spans="1:13" ht="12.6" customHeight="1">
      <c r="A32" s="271"/>
      <c r="B32" s="41" t="s">
        <v>4</v>
      </c>
      <c r="C32" s="40">
        <v>154448.085308284</v>
      </c>
      <c r="D32" s="139">
        <v>153433.08852151595</v>
      </c>
      <c r="E32" s="40">
        <v>148713.03641653387</v>
      </c>
      <c r="F32" s="139">
        <v>150223.02258164907</v>
      </c>
      <c r="G32" s="40">
        <v>150277.55454499199</v>
      </c>
    </row>
    <row r="33" spans="1:11" ht="12.6" customHeight="1">
      <c r="A33" s="271"/>
      <c r="B33" s="53" t="s">
        <v>122</v>
      </c>
      <c r="C33" s="39">
        <v>117849.77323250502</v>
      </c>
      <c r="D33" s="138">
        <v>118393.960194967</v>
      </c>
      <c r="E33" s="39">
        <v>113382.422349142</v>
      </c>
      <c r="F33" s="138">
        <v>115197.160903588</v>
      </c>
      <c r="G33" s="39">
        <v>117527.79784906399</v>
      </c>
    </row>
    <row r="34" spans="1:11" ht="12.6" customHeight="1">
      <c r="A34" s="271"/>
      <c r="B34" s="41" t="s">
        <v>65</v>
      </c>
      <c r="C34" s="39">
        <v>60722.731653610012</v>
      </c>
      <c r="D34" s="138">
        <v>46510.147280597899</v>
      </c>
      <c r="E34" s="39">
        <v>41194.141048690886</v>
      </c>
      <c r="F34" s="138">
        <v>42512.145986101081</v>
      </c>
      <c r="G34" s="39">
        <v>49143.649320793949</v>
      </c>
    </row>
    <row r="35" spans="1:11" ht="12.6" customHeight="1">
      <c r="A35" s="271"/>
      <c r="B35" s="101" t="s">
        <v>67</v>
      </c>
      <c r="C35" s="102">
        <v>0.39315949778467779</v>
      </c>
      <c r="D35" s="250">
        <v>0.30312983808623373</v>
      </c>
      <c r="E35" s="102">
        <v>0.27700423608666858</v>
      </c>
      <c r="F35" s="250">
        <v>0.28299354689787926</v>
      </c>
      <c r="G35" s="102">
        <v>0.32701922432521818</v>
      </c>
    </row>
    <row r="36" spans="1:11" ht="12.6" customHeight="1">
      <c r="A36" s="271"/>
      <c r="B36" s="263" t="s">
        <v>15</v>
      </c>
      <c r="C36" s="39">
        <v>2286.9572986760249</v>
      </c>
      <c r="D36" s="138">
        <v>-1120.3024258191581</v>
      </c>
      <c r="E36" s="39">
        <v>-5488.817626602111</v>
      </c>
      <c r="F36" s="138">
        <v>-2770.663723394915</v>
      </c>
      <c r="G36" s="39">
        <v>4956.3518355889464</v>
      </c>
    </row>
    <row r="37" spans="1:11" ht="12.6" customHeight="1">
      <c r="A37" s="271"/>
      <c r="B37" s="52" t="s">
        <v>120</v>
      </c>
      <c r="C37" s="143">
        <v>-20536.389775166979</v>
      </c>
      <c r="D37" s="163">
        <v>-19757.397734444163</v>
      </c>
      <c r="E37" s="143">
        <v>-15918.113372275107</v>
      </c>
      <c r="F37" s="163">
        <v>-27957.538905943911</v>
      </c>
      <c r="G37" s="143">
        <v>-13481.616107968057</v>
      </c>
    </row>
    <row r="38" spans="1:11" ht="12.6" hidden="1" customHeight="1">
      <c r="A38" s="271"/>
      <c r="B38" s="382" t="s">
        <v>31</v>
      </c>
      <c r="C38" s="386">
        <v>-9223.6176956719992</v>
      </c>
      <c r="D38" s="387">
        <v>-8914.0437910569926</v>
      </c>
      <c r="E38" s="386">
        <v>-7993.0245034830041</v>
      </c>
      <c r="F38" s="387">
        <v>-12459.646285821995</v>
      </c>
      <c r="G38" s="386">
        <v>-5756.7990627890013</v>
      </c>
    </row>
    <row r="39" spans="1:11" ht="12.6" customHeight="1">
      <c r="A39" s="271"/>
      <c r="B39" s="384" t="s">
        <v>269</v>
      </c>
      <c r="C39" s="388">
        <v>-11312.77207949498</v>
      </c>
      <c r="D39" s="389">
        <v>-10843.35394338717</v>
      </c>
      <c r="E39" s="388">
        <v>-7925.0888687921033</v>
      </c>
      <c r="F39" s="389">
        <v>-15497.892620121916</v>
      </c>
      <c r="G39" s="388">
        <v>-7724.8170451790556</v>
      </c>
    </row>
    <row r="40" spans="1:11" ht="12.6" customHeight="1">
      <c r="A40" s="271"/>
      <c r="B40" s="383" t="s">
        <v>265</v>
      </c>
      <c r="C40" s="386">
        <v>2668.8106350000003</v>
      </c>
      <c r="D40" s="387">
        <v>2212.951348000001</v>
      </c>
      <c r="E40" s="386">
        <v>2304.9635039999998</v>
      </c>
      <c r="F40" s="387">
        <v>1437.7325059999998</v>
      </c>
      <c r="G40" s="386">
        <v>2100.042062</v>
      </c>
    </row>
    <row r="41" spans="1:11" ht="12.6" customHeight="1">
      <c r="A41" s="271"/>
      <c r="B41" s="385" t="s">
        <v>266</v>
      </c>
      <c r="C41" s="390">
        <v>-13981.58271449498</v>
      </c>
      <c r="D41" s="391">
        <v>-13056.305291387171</v>
      </c>
      <c r="E41" s="390">
        <v>-10230.052372792103</v>
      </c>
      <c r="F41" s="391">
        <v>-16935.625126121915</v>
      </c>
      <c r="G41" s="390">
        <v>-9824.8591071790561</v>
      </c>
    </row>
    <row r="42" spans="1:11" ht="12.6" customHeight="1">
      <c r="A42" s="271"/>
      <c r="B42" s="79" t="s">
        <v>61</v>
      </c>
      <c r="C42" s="92">
        <v>43541.539880822987</v>
      </c>
      <c r="D42" s="136">
        <v>41239.273585029936</v>
      </c>
      <c r="E42" s="92">
        <v>53480.756110491449</v>
      </c>
      <c r="F42" s="136">
        <v>69459.299858495477</v>
      </c>
      <c r="G42" s="92">
        <v>78871.497598009009</v>
      </c>
      <c r="K42" s="327"/>
    </row>
    <row r="43" spans="1:11" ht="12.6" customHeight="1">
      <c r="A43" s="271"/>
      <c r="B43" s="79" t="s">
        <v>62</v>
      </c>
      <c r="C43" s="90">
        <v>17181.191772787024</v>
      </c>
      <c r="D43" s="251">
        <v>5270.8736955679633</v>
      </c>
      <c r="E43" s="90">
        <v>-12286.615061800563</v>
      </c>
      <c r="F43" s="251">
        <v>-26947.153872394396</v>
      </c>
      <c r="G43" s="90">
        <v>-29727.84827721506</v>
      </c>
    </row>
    <row r="44" spans="1:11" ht="12.6" customHeight="1">
      <c r="A44" s="271"/>
      <c r="B44" s="91" t="s">
        <v>71</v>
      </c>
      <c r="C44" s="93">
        <v>2838517.263077247</v>
      </c>
      <c r="D44" s="252">
        <v>2840219.1585387345</v>
      </c>
      <c r="E44" s="93">
        <v>2779596.4150565984</v>
      </c>
      <c r="F44" s="252">
        <v>2714117.6003940892</v>
      </c>
      <c r="G44" s="93">
        <v>2648951.4749648469</v>
      </c>
    </row>
    <row r="45" spans="1:11" customFormat="1" ht="47.25" customHeight="1">
      <c r="B45" s="515" t="s">
        <v>340</v>
      </c>
      <c r="C45" s="515"/>
      <c r="D45" s="515"/>
      <c r="E45" s="515"/>
      <c r="F45" s="515"/>
      <c r="G45" s="515"/>
    </row>
    <row r="46" spans="1:11" ht="12.6" customHeight="1">
      <c r="A46" s="262" t="s">
        <v>113</v>
      </c>
      <c r="B46" s="1" t="s">
        <v>156</v>
      </c>
      <c r="C46" s="1"/>
      <c r="D46" s="1"/>
      <c r="E46" s="1"/>
      <c r="F46" s="1"/>
      <c r="G46" s="1"/>
    </row>
    <row r="47" spans="1:11" ht="12.6" customHeight="1">
      <c r="A47" s="19"/>
      <c r="B47" s="1"/>
      <c r="C47" s="1"/>
      <c r="D47" s="1"/>
      <c r="E47" s="1"/>
      <c r="F47" s="1"/>
      <c r="G47" s="3" t="str">
        <f>'Trends file-1'!$G$6</f>
        <v>Amount in Rs Mn, except ratios</v>
      </c>
    </row>
    <row r="48" spans="1:11" ht="12.6" customHeight="1">
      <c r="A48" s="19"/>
      <c r="B48" s="517" t="s">
        <v>0</v>
      </c>
      <c r="C48" s="519" t="s">
        <v>1</v>
      </c>
      <c r="D48" s="520"/>
      <c r="E48" s="520"/>
      <c r="F48" s="520"/>
      <c r="G48" s="520"/>
    </row>
    <row r="49" spans="1:7" ht="24" customHeight="1">
      <c r="A49" s="19"/>
      <c r="B49" s="518"/>
      <c r="C49" s="203">
        <f>$C$6</f>
        <v>43646</v>
      </c>
      <c r="D49" s="203">
        <f>$D$6</f>
        <v>43555</v>
      </c>
      <c r="E49" s="203">
        <f>$E$6</f>
        <v>43465</v>
      </c>
      <c r="F49" s="203">
        <f>$F$6</f>
        <v>43373</v>
      </c>
      <c r="G49" s="203">
        <f>$G$6</f>
        <v>43281</v>
      </c>
    </row>
    <row r="50" spans="1:7" ht="12.6" customHeight="1">
      <c r="A50" s="271"/>
      <c r="B50" s="41" t="s">
        <v>4</v>
      </c>
      <c r="C50" s="40">
        <v>153445.91054260603</v>
      </c>
      <c r="D50" s="139">
        <v>152408.24303476315</v>
      </c>
      <c r="E50" s="40">
        <v>147683.11438775493</v>
      </c>
      <c r="F50" s="139">
        <v>149197.90797618695</v>
      </c>
      <c r="G50" s="40">
        <v>149299.66339330899</v>
      </c>
    </row>
    <row r="51" spans="1:7" ht="12.6" customHeight="1">
      <c r="A51" s="271"/>
      <c r="B51" s="53" t="s">
        <v>122</v>
      </c>
      <c r="C51" s="39">
        <v>117074.191806285</v>
      </c>
      <c r="D51" s="138">
        <v>117536.31897823601</v>
      </c>
      <c r="E51" s="39">
        <v>112551.35947949499</v>
      </c>
      <c r="F51" s="138">
        <v>114345.76527723299</v>
      </c>
      <c r="G51" s="39">
        <v>116727.132655744</v>
      </c>
    </row>
    <row r="52" spans="1:7" ht="12.6" customHeight="1">
      <c r="A52" s="271"/>
      <c r="B52" s="41" t="s">
        <v>65</v>
      </c>
      <c r="C52" s="39">
        <v>60630.452825762026</v>
      </c>
      <c r="D52" s="138">
        <v>46465.735473409164</v>
      </c>
      <c r="E52" s="39">
        <v>41152.14901499491</v>
      </c>
      <c r="F52" s="138">
        <v>42487.044845341952</v>
      </c>
      <c r="G52" s="39">
        <v>49133.491151993992</v>
      </c>
    </row>
    <row r="53" spans="1:7" ht="12.6" customHeight="1">
      <c r="A53" s="271"/>
      <c r="B53" s="101" t="s">
        <v>67</v>
      </c>
      <c r="C53" s="102">
        <v>0.39512589557691263</v>
      </c>
      <c r="D53" s="250">
        <v>0.30487678716177241</v>
      </c>
      <c r="E53" s="102">
        <v>0.27865168733472362</v>
      </c>
      <c r="F53" s="250">
        <v>0.28476970905063353</v>
      </c>
      <c r="G53" s="102">
        <v>0.32909311404513159</v>
      </c>
    </row>
    <row r="54" spans="1:7" ht="12.6" customHeight="1">
      <c r="A54" s="271"/>
      <c r="B54" s="263" t="s">
        <v>15</v>
      </c>
      <c r="C54" s="39">
        <v>2546.7380310360313</v>
      </c>
      <c r="D54" s="138">
        <v>-898.33791845983069</v>
      </c>
      <c r="E54" s="39">
        <v>-5241.3460418150935</v>
      </c>
      <c r="F54" s="138">
        <v>-2494.9907157250636</v>
      </c>
      <c r="G54" s="39">
        <v>5287.0194653580038</v>
      </c>
    </row>
    <row r="55" spans="1:7" ht="12.6" customHeight="1">
      <c r="A55" s="271"/>
      <c r="B55" s="52" t="s">
        <v>120</v>
      </c>
      <c r="C55" s="143">
        <v>-20118.68045191497</v>
      </c>
      <c r="D55" s="163">
        <v>-19537.56048601383</v>
      </c>
      <c r="E55" s="143">
        <v>-15412.774348095101</v>
      </c>
      <c r="F55" s="163">
        <v>-27492.124971717061</v>
      </c>
      <c r="G55" s="143">
        <v>-13066.574968384997</v>
      </c>
    </row>
    <row r="56" spans="1:7" ht="12.6" hidden="1" customHeight="1">
      <c r="A56" s="271"/>
      <c r="B56" s="382" t="s">
        <v>31</v>
      </c>
      <c r="C56" s="143">
        <v>-9229.1808101979987</v>
      </c>
      <c r="D56" s="163">
        <v>-8919.7788107729993</v>
      </c>
      <c r="E56" s="143">
        <v>-7998.8021209349954</v>
      </c>
      <c r="F56" s="163">
        <v>-12465.379542104994</v>
      </c>
      <c r="G56" s="143">
        <v>-5762.221351559002</v>
      </c>
    </row>
    <row r="57" spans="1:7" ht="12.6" customHeight="1">
      <c r="A57" s="271"/>
      <c r="B57" s="384" t="s">
        <v>269</v>
      </c>
      <c r="C57" s="142">
        <v>-10889.499641716971</v>
      </c>
      <c r="D57" s="232">
        <v>-10617.781675240831</v>
      </c>
      <c r="E57" s="142">
        <v>-7413.9722271601058</v>
      </c>
      <c r="F57" s="232">
        <v>-15026.745429612067</v>
      </c>
      <c r="G57" s="142">
        <v>-7304.3536168259952</v>
      </c>
    </row>
    <row r="58" spans="1:7" ht="12.6" customHeight="1">
      <c r="A58" s="271"/>
      <c r="B58" s="383" t="s">
        <v>265</v>
      </c>
      <c r="C58" s="143">
        <v>2668.8106350000003</v>
      </c>
      <c r="D58" s="163">
        <v>2212.951348000001</v>
      </c>
      <c r="E58" s="143">
        <v>2304.9635039999998</v>
      </c>
      <c r="F58" s="163">
        <v>1437.7325059999998</v>
      </c>
      <c r="G58" s="143">
        <v>2100.042062</v>
      </c>
    </row>
    <row r="59" spans="1:7" ht="12.6" customHeight="1">
      <c r="A59" s="271"/>
      <c r="B59" s="385" t="s">
        <v>266</v>
      </c>
      <c r="C59" s="390">
        <v>-13558.310276716971</v>
      </c>
      <c r="D59" s="391">
        <v>-12830.733023240831</v>
      </c>
      <c r="E59" s="390">
        <v>-9718.9357311601052</v>
      </c>
      <c r="F59" s="391">
        <v>-16464.477935612067</v>
      </c>
      <c r="G59" s="390">
        <v>-9404.3956788259948</v>
      </c>
    </row>
    <row r="60" spans="1:7" ht="12.6" customHeight="1">
      <c r="A60" s="271"/>
      <c r="B60" s="79" t="s">
        <v>61</v>
      </c>
      <c r="C60" s="92">
        <v>43223.086889961989</v>
      </c>
      <c r="D60" s="136">
        <v>41075.394424886937</v>
      </c>
      <c r="E60" s="92">
        <v>53091.333716754452</v>
      </c>
      <c r="F60" s="136">
        <v>69035.83770472747</v>
      </c>
      <c r="G60" s="92">
        <v>78663.572605062014</v>
      </c>
    </row>
    <row r="61" spans="1:7" ht="12.6" customHeight="1">
      <c r="A61" s="271"/>
      <c r="B61" s="79" t="s">
        <v>62</v>
      </c>
      <c r="C61" s="90">
        <v>17407.365935800037</v>
      </c>
      <c r="D61" s="251">
        <v>5390.3410485222266</v>
      </c>
      <c r="E61" s="90">
        <v>-11939.184701759543</v>
      </c>
      <c r="F61" s="251">
        <v>-26548.792859385518</v>
      </c>
      <c r="G61" s="90">
        <v>-29530.081453068022</v>
      </c>
    </row>
    <row r="62" spans="1:7" ht="12.6" customHeight="1">
      <c r="A62" s="271"/>
      <c r="B62" s="91" t="s">
        <v>71</v>
      </c>
      <c r="C62" s="93">
        <v>2823790.43232508</v>
      </c>
      <c r="D62" s="252">
        <v>2825695.8641376398</v>
      </c>
      <c r="E62" s="93">
        <v>2765673.1960783652</v>
      </c>
      <c r="F62" s="252">
        <v>2698914.3925769902</v>
      </c>
      <c r="G62" s="93">
        <v>2634026.2452442995</v>
      </c>
    </row>
    <row r="63" spans="1:7" customFormat="1" ht="43.5" customHeight="1">
      <c r="B63" s="515" t="s">
        <v>341</v>
      </c>
      <c r="C63" s="515"/>
      <c r="D63" s="515"/>
      <c r="E63" s="515"/>
      <c r="F63" s="515"/>
      <c r="G63" s="515"/>
    </row>
    <row r="64" spans="1:7" ht="12.6" customHeight="1">
      <c r="A64" s="20"/>
      <c r="B64" s="100" t="s">
        <v>73</v>
      </c>
      <c r="C64" s="1"/>
      <c r="D64" s="1"/>
      <c r="E64" s="1"/>
      <c r="F64" s="1"/>
      <c r="G64" s="1"/>
    </row>
    <row r="65" spans="1:13" customFormat="1" ht="12.6" customHeight="1"/>
    <row r="66" spans="1:13" ht="12.6" customHeight="1">
      <c r="A66" s="19" t="s">
        <v>126</v>
      </c>
      <c r="B66" s="1" t="s">
        <v>114</v>
      </c>
      <c r="C66" s="1"/>
      <c r="D66" s="1"/>
      <c r="E66" s="1"/>
      <c r="F66" s="1"/>
      <c r="G66" s="1"/>
    </row>
    <row r="67" spans="1:13" ht="12.6" customHeight="1">
      <c r="A67" s="20"/>
      <c r="G67" s="3" t="str">
        <f>'Trends file-1'!$G$6</f>
        <v>Amount in Rs Mn, except ratios</v>
      </c>
      <c r="H67" s="30"/>
      <c r="I67" s="30"/>
      <c r="J67" s="30"/>
      <c r="K67" s="30"/>
      <c r="L67" s="3"/>
    </row>
    <row r="68" spans="1:13" ht="12.75" customHeight="1">
      <c r="A68" s="20"/>
      <c r="B68" s="517" t="s">
        <v>0</v>
      </c>
      <c r="C68" s="519" t="s">
        <v>1</v>
      </c>
      <c r="D68" s="520"/>
      <c r="E68" s="520"/>
      <c r="F68" s="520"/>
      <c r="G68" s="520"/>
      <c r="H68" s="331"/>
      <c r="I68" s="331"/>
      <c r="J68" s="331"/>
      <c r="K68" s="331"/>
      <c r="L68" s="331"/>
    </row>
    <row r="69" spans="1:13" ht="24.95" customHeight="1">
      <c r="A69" s="20"/>
      <c r="B69" s="518"/>
      <c r="C69" s="203">
        <f>$C$6</f>
        <v>43646</v>
      </c>
      <c r="D69" s="203">
        <f>$D$6</f>
        <v>43555</v>
      </c>
      <c r="E69" s="203">
        <f>$E$6</f>
        <v>43465</v>
      </c>
      <c r="F69" s="203">
        <f>$F$6</f>
        <v>43373</v>
      </c>
      <c r="G69" s="203">
        <f>$G$6</f>
        <v>43281</v>
      </c>
      <c r="H69" s="8"/>
      <c r="I69" s="8"/>
      <c r="J69" s="8"/>
      <c r="K69" s="8"/>
      <c r="L69" s="8"/>
    </row>
    <row r="70" spans="1:13" ht="12.6" customHeight="1">
      <c r="A70" s="272"/>
      <c r="B70" s="2" t="s">
        <v>4</v>
      </c>
      <c r="C70" s="40">
        <v>108667.339108</v>
      </c>
      <c r="D70" s="139">
        <v>106322.38429300005</v>
      </c>
      <c r="E70" s="40">
        <v>101893.78246699997</v>
      </c>
      <c r="F70" s="139">
        <v>102521.19872900001</v>
      </c>
      <c r="G70" s="40">
        <v>104803.372189</v>
      </c>
      <c r="H70" s="5"/>
      <c r="I70" s="86"/>
      <c r="J70" s="86"/>
      <c r="K70" s="86"/>
      <c r="L70" s="86"/>
    </row>
    <row r="71" spans="1:13" ht="12.6" customHeight="1">
      <c r="A71" s="272"/>
      <c r="B71" s="2" t="s">
        <v>65</v>
      </c>
      <c r="C71" s="39">
        <v>38741.974539450006</v>
      </c>
      <c r="D71" s="138">
        <v>25657.156111999997</v>
      </c>
      <c r="E71" s="39">
        <v>19497.551374145027</v>
      </c>
      <c r="F71" s="138">
        <v>21467.989977999998</v>
      </c>
      <c r="G71" s="39">
        <v>27602.564374000009</v>
      </c>
      <c r="H71" s="5"/>
      <c r="I71" s="86"/>
      <c r="J71" s="86"/>
      <c r="K71" s="86"/>
      <c r="L71" s="86"/>
    </row>
    <row r="72" spans="1:13" s="1" customFormat="1">
      <c r="A72" s="272"/>
      <c r="B72" s="101" t="s">
        <v>67</v>
      </c>
      <c r="C72" s="102">
        <v>0.35651903191395851</v>
      </c>
      <c r="D72" s="250">
        <v>0.24131471733454332</v>
      </c>
      <c r="E72" s="102">
        <v>0.19135172826133567</v>
      </c>
      <c r="F72" s="250">
        <v>0.20940049710838371</v>
      </c>
      <c r="G72" s="102">
        <v>0.26337477313441954</v>
      </c>
      <c r="H72" s="9"/>
      <c r="I72" s="86"/>
      <c r="J72" s="86"/>
      <c r="K72" s="86"/>
      <c r="L72" s="86"/>
    </row>
    <row r="73" spans="1:13" ht="12.6" customHeight="1">
      <c r="A73" s="272"/>
      <c r="B73" s="267" t="s">
        <v>15</v>
      </c>
      <c r="C73" s="39">
        <v>-12419.207285549994</v>
      </c>
      <c r="D73" s="138">
        <v>-13777.666123000017</v>
      </c>
      <c r="E73" s="39">
        <v>-19032.277529854968</v>
      </c>
      <c r="F73" s="138">
        <v>-15918.611814000004</v>
      </c>
      <c r="G73" s="39">
        <v>-8781.9787389999983</v>
      </c>
      <c r="H73" s="5"/>
      <c r="I73" s="86"/>
      <c r="J73" s="86"/>
      <c r="K73" s="86"/>
      <c r="L73" s="86"/>
      <c r="M73" s="86"/>
    </row>
    <row r="74" spans="1:13" s="1" customFormat="1">
      <c r="A74" s="272"/>
      <c r="B74" s="79" t="s">
        <v>61</v>
      </c>
      <c r="C74" s="92">
        <v>36426.14725234059</v>
      </c>
      <c r="D74" s="136">
        <v>34631.766670853947</v>
      </c>
      <c r="E74" s="92">
        <v>36971.386226157432</v>
      </c>
      <c r="F74" s="136">
        <v>59638.299148038481</v>
      </c>
      <c r="G74" s="92">
        <v>69349.749057212</v>
      </c>
      <c r="H74" s="9"/>
      <c r="I74" s="86"/>
      <c r="J74" s="86"/>
      <c r="K74" s="86"/>
      <c r="L74" s="86"/>
    </row>
    <row r="75" spans="1:13" s="1" customFormat="1">
      <c r="A75" s="272"/>
      <c r="B75" s="79" t="s">
        <v>62</v>
      </c>
      <c r="C75" s="90">
        <v>2315.8272871094159</v>
      </c>
      <c r="D75" s="251">
        <v>-8974.6105588539504</v>
      </c>
      <c r="E75" s="90">
        <v>-17473.834852012405</v>
      </c>
      <c r="F75" s="251">
        <v>-38170.309170038483</v>
      </c>
      <c r="G75" s="90">
        <v>-41747.184683211992</v>
      </c>
      <c r="H75" s="9"/>
      <c r="I75" s="86"/>
      <c r="J75" s="86"/>
      <c r="K75" s="86"/>
      <c r="L75" s="86"/>
    </row>
    <row r="76" spans="1:13" s="1" customFormat="1">
      <c r="A76" s="272"/>
      <c r="B76" s="91" t="s">
        <v>71</v>
      </c>
      <c r="C76" s="93">
        <v>2334818.4486910002</v>
      </c>
      <c r="D76" s="252">
        <v>2319107.0561009999</v>
      </c>
      <c r="E76" s="93">
        <v>2266463.2846440002</v>
      </c>
      <c r="F76" s="252">
        <v>2226885.0038864501</v>
      </c>
      <c r="G76" s="93">
        <v>2170373.3731832551</v>
      </c>
      <c r="H76" s="9"/>
      <c r="I76" s="86"/>
      <c r="J76" s="86"/>
      <c r="K76" s="86"/>
      <c r="L76" s="86"/>
    </row>
    <row r="77" spans="1:13" s="41" customFormat="1" ht="36" customHeight="1">
      <c r="A77" s="381"/>
      <c r="B77" s="515" t="s">
        <v>328</v>
      </c>
      <c r="C77" s="515"/>
      <c r="D77" s="515"/>
      <c r="E77" s="515"/>
      <c r="F77" s="515"/>
      <c r="G77" s="515"/>
    </row>
    <row r="78" spans="1:13">
      <c r="A78" s="20"/>
      <c r="B78" s="31"/>
      <c r="C78" s="31"/>
      <c r="D78" s="31"/>
      <c r="E78" s="31"/>
      <c r="F78" s="31"/>
    </row>
    <row r="79" spans="1:13" ht="12.6" customHeight="1">
      <c r="A79" s="19" t="s">
        <v>127</v>
      </c>
      <c r="B79" s="1" t="s">
        <v>188</v>
      </c>
      <c r="C79" s="1"/>
      <c r="D79" s="1"/>
      <c r="E79" s="1"/>
      <c r="F79" s="1"/>
      <c r="G79" s="1"/>
    </row>
    <row r="80" spans="1:13" ht="12.6" customHeight="1">
      <c r="A80" s="20"/>
      <c r="G80" s="3" t="str">
        <f>'Trends file-1'!$G$6</f>
        <v>Amount in Rs Mn, except ratios</v>
      </c>
      <c r="L80" s="3"/>
    </row>
    <row r="81" spans="1:13" ht="12.75" customHeight="1">
      <c r="A81" s="20"/>
      <c r="B81" s="517" t="s">
        <v>0</v>
      </c>
      <c r="C81" s="519" t="s">
        <v>1</v>
      </c>
      <c r="D81" s="520"/>
      <c r="E81" s="520"/>
      <c r="F81" s="520"/>
      <c r="G81" s="520"/>
      <c r="H81" s="331"/>
      <c r="I81" s="331"/>
      <c r="J81" s="331"/>
      <c r="K81" s="331"/>
      <c r="L81" s="331"/>
    </row>
    <row r="82" spans="1:13" ht="24.95" customHeight="1">
      <c r="A82" s="20"/>
      <c r="B82" s="518"/>
      <c r="C82" s="203">
        <f>$C$6</f>
        <v>43646</v>
      </c>
      <c r="D82" s="203">
        <f>$D$6</f>
        <v>43555</v>
      </c>
      <c r="E82" s="203">
        <f>$E$6</f>
        <v>43465</v>
      </c>
      <c r="F82" s="203">
        <f>$F$6</f>
        <v>43373</v>
      </c>
      <c r="G82" s="203">
        <f>$G$6</f>
        <v>43281</v>
      </c>
      <c r="H82" s="8"/>
      <c r="I82" s="8"/>
      <c r="J82" s="8"/>
      <c r="K82" s="8"/>
      <c r="L82" s="8"/>
    </row>
    <row r="83" spans="1:13" ht="12.6" customHeight="1">
      <c r="A83" s="272"/>
      <c r="B83" s="2" t="s">
        <v>4</v>
      </c>
      <c r="C83" s="40">
        <v>5704.7095660000005</v>
      </c>
      <c r="D83" s="139">
        <v>5535.5992989999986</v>
      </c>
      <c r="E83" s="40">
        <v>5502.8459069999999</v>
      </c>
      <c r="F83" s="139">
        <v>5607.2733760000001</v>
      </c>
      <c r="G83" s="40">
        <v>5744.8565520000002</v>
      </c>
      <c r="H83" s="5"/>
      <c r="I83" s="86"/>
      <c r="J83" s="86"/>
      <c r="K83" s="86"/>
      <c r="L83" s="86"/>
      <c r="M83" s="86"/>
    </row>
    <row r="84" spans="1:13" ht="12.6" customHeight="1">
      <c r="A84" s="272"/>
      <c r="B84" s="2" t="s">
        <v>65</v>
      </c>
      <c r="C84" s="39">
        <v>2523.984344</v>
      </c>
      <c r="D84" s="138">
        <v>2450.3505079999982</v>
      </c>
      <c r="E84" s="39">
        <v>2583.0922510000005</v>
      </c>
      <c r="F84" s="138">
        <v>2932.341019</v>
      </c>
      <c r="G84" s="39">
        <v>2859.2826810000001</v>
      </c>
      <c r="H84" s="5"/>
      <c r="I84" s="86"/>
      <c r="J84" s="86"/>
      <c r="K84" s="86"/>
      <c r="L84" s="86"/>
    </row>
    <row r="85" spans="1:13" ht="12.6" customHeight="1">
      <c r="A85" s="272"/>
      <c r="B85" s="101" t="s">
        <v>67</v>
      </c>
      <c r="C85" s="102">
        <v>0.44243871047229394</v>
      </c>
      <c r="D85" s="250">
        <v>0.44265315743548345</v>
      </c>
      <c r="E85" s="102">
        <v>0.4694102460172706</v>
      </c>
      <c r="F85" s="250">
        <v>0.52295310436456954</v>
      </c>
      <c r="G85" s="102">
        <v>0.49771176270790896</v>
      </c>
      <c r="H85" s="5"/>
      <c r="I85" s="86"/>
      <c r="J85" s="86"/>
      <c r="K85" s="86"/>
      <c r="L85" s="86"/>
    </row>
    <row r="86" spans="1:13" s="1" customFormat="1">
      <c r="A86" s="272"/>
      <c r="B86" s="267" t="s">
        <v>15</v>
      </c>
      <c r="C86" s="39">
        <v>1034.4252719999999</v>
      </c>
      <c r="D86" s="138">
        <v>486.76958899999863</v>
      </c>
      <c r="E86" s="39">
        <v>734.04862499999945</v>
      </c>
      <c r="F86" s="138">
        <v>1082.6035769999999</v>
      </c>
      <c r="G86" s="39">
        <v>1026.2958870000002</v>
      </c>
      <c r="H86" s="9"/>
      <c r="I86" s="86"/>
      <c r="J86" s="86"/>
      <c r="K86" s="86"/>
      <c r="L86" s="86"/>
      <c r="M86" s="137"/>
    </row>
    <row r="87" spans="1:13" s="1" customFormat="1">
      <c r="A87" s="272"/>
      <c r="B87" s="79" t="s">
        <v>61</v>
      </c>
      <c r="C87" s="92">
        <v>1168.8533764640003</v>
      </c>
      <c r="D87" s="136">
        <v>1431.0344554832013</v>
      </c>
      <c r="E87" s="92">
        <v>2371.7321818912028</v>
      </c>
      <c r="F87" s="136">
        <v>1929.5537369355991</v>
      </c>
      <c r="G87" s="92">
        <v>1922.83424324</v>
      </c>
      <c r="H87" s="9"/>
      <c r="I87" s="86"/>
      <c r="J87" s="86"/>
      <c r="K87" s="86"/>
      <c r="L87" s="86"/>
    </row>
    <row r="88" spans="1:13" s="1" customFormat="1">
      <c r="A88" s="272"/>
      <c r="B88" s="79" t="s">
        <v>62</v>
      </c>
      <c r="C88" s="92">
        <v>1355.1309675359996</v>
      </c>
      <c r="D88" s="136">
        <v>1019.3160525167968</v>
      </c>
      <c r="E88" s="92">
        <v>211.36006910879769</v>
      </c>
      <c r="F88" s="136">
        <v>1002.7872820644009</v>
      </c>
      <c r="G88" s="92">
        <v>936.44843776000016</v>
      </c>
      <c r="H88" s="9"/>
      <c r="I88" s="86"/>
      <c r="J88" s="86"/>
      <c r="K88" s="86"/>
      <c r="L88" s="86"/>
    </row>
    <row r="89" spans="1:13" s="1" customFormat="1">
      <c r="A89" s="272"/>
      <c r="B89" s="91" t="s">
        <v>71</v>
      </c>
      <c r="C89" s="93">
        <v>77726.511088999992</v>
      </c>
      <c r="D89" s="252">
        <v>75782.418820999999</v>
      </c>
      <c r="E89" s="93">
        <v>75236.747149999996</v>
      </c>
      <c r="F89" s="252">
        <v>73086.96875783999</v>
      </c>
      <c r="G89" s="93">
        <v>74031.203338625579</v>
      </c>
      <c r="H89" s="9"/>
      <c r="I89" s="86"/>
      <c r="J89" s="86"/>
      <c r="K89" s="86"/>
      <c r="L89" s="86"/>
    </row>
    <row r="90" spans="1:13" ht="27" customHeight="1">
      <c r="A90" s="20"/>
      <c r="B90" s="515" t="s">
        <v>328</v>
      </c>
      <c r="C90" s="515"/>
      <c r="D90" s="515"/>
      <c r="E90" s="515"/>
      <c r="F90" s="515"/>
      <c r="G90" s="515"/>
    </row>
    <row r="91" spans="1:13">
      <c r="A91" s="19" t="s">
        <v>128</v>
      </c>
      <c r="B91" s="1" t="s">
        <v>82</v>
      </c>
      <c r="C91" s="1"/>
      <c r="D91" s="1"/>
      <c r="E91" s="1"/>
      <c r="F91" s="1"/>
      <c r="G91" s="1"/>
    </row>
    <row r="92" spans="1:13">
      <c r="A92" s="20"/>
      <c r="G92" s="3" t="str">
        <f>'Trends file-1'!$G$6</f>
        <v>Amount in Rs Mn, except ratios</v>
      </c>
    </row>
    <row r="93" spans="1:13" ht="12.75" customHeight="1">
      <c r="A93" s="20"/>
      <c r="B93" s="517" t="s">
        <v>0</v>
      </c>
      <c r="C93" s="519" t="s">
        <v>1</v>
      </c>
      <c r="D93" s="520"/>
      <c r="E93" s="520"/>
      <c r="F93" s="520"/>
      <c r="G93" s="520"/>
    </row>
    <row r="94" spans="1:13" ht="24.75" customHeight="1">
      <c r="A94" s="20"/>
      <c r="B94" s="518"/>
      <c r="C94" s="203">
        <f>$C$6</f>
        <v>43646</v>
      </c>
      <c r="D94" s="203">
        <f>$D$6</f>
        <v>43555</v>
      </c>
      <c r="E94" s="203">
        <f>$E$6</f>
        <v>43465</v>
      </c>
      <c r="F94" s="203">
        <f>$F$6</f>
        <v>43373</v>
      </c>
      <c r="G94" s="203">
        <f>$G$6</f>
        <v>43281</v>
      </c>
    </row>
    <row r="95" spans="1:13">
      <c r="A95" s="272"/>
      <c r="B95" s="2" t="s">
        <v>4</v>
      </c>
      <c r="C95" s="40">
        <v>7389.4105060000002</v>
      </c>
      <c r="D95" s="139">
        <v>10505.675816999996</v>
      </c>
      <c r="E95" s="40">
        <v>10329.501276000003</v>
      </c>
      <c r="F95" s="139">
        <v>10241.891726999998</v>
      </c>
      <c r="G95" s="40">
        <v>9924.2629930000003</v>
      </c>
      <c r="M95" s="86"/>
    </row>
    <row r="96" spans="1:13">
      <c r="A96" s="272"/>
      <c r="B96" s="2" t="s">
        <v>65</v>
      </c>
      <c r="C96" s="39">
        <v>5263.1006560000005</v>
      </c>
      <c r="D96" s="138">
        <v>3925.8858579999978</v>
      </c>
      <c r="E96" s="39">
        <v>3825.8353180000013</v>
      </c>
      <c r="F96" s="138">
        <v>3960.009466999998</v>
      </c>
      <c r="G96" s="39">
        <v>4010.3774549999998</v>
      </c>
    </row>
    <row r="97" spans="1:13">
      <c r="A97" s="272"/>
      <c r="B97" s="101" t="s">
        <v>67</v>
      </c>
      <c r="C97" s="102">
        <v>0.71224905582475162</v>
      </c>
      <c r="D97" s="250">
        <v>0.37369189059186819</v>
      </c>
      <c r="E97" s="102">
        <v>0.37037948065209186</v>
      </c>
      <c r="F97" s="250">
        <v>0.38664824551508353</v>
      </c>
      <c r="G97" s="102">
        <v>0.40409826481106836</v>
      </c>
    </row>
    <row r="98" spans="1:13">
      <c r="A98" s="272"/>
      <c r="B98" s="267" t="s">
        <v>15</v>
      </c>
      <c r="C98" s="39">
        <v>3612.2648080000008</v>
      </c>
      <c r="D98" s="138">
        <v>1852.9558809999958</v>
      </c>
      <c r="E98" s="39">
        <v>1568.0329060000017</v>
      </c>
      <c r="F98" s="138">
        <v>1905.3585899999985</v>
      </c>
      <c r="G98" s="39">
        <v>2084.0375029999996</v>
      </c>
    </row>
    <row r="99" spans="1:13">
      <c r="A99" s="272"/>
      <c r="B99" s="79" t="s">
        <v>61</v>
      </c>
      <c r="C99" s="92">
        <v>2436.6709966400003</v>
      </c>
      <c r="D99" s="136">
        <v>1916.6303276999997</v>
      </c>
      <c r="E99" s="92">
        <v>3268.0672073399996</v>
      </c>
      <c r="F99" s="136">
        <v>1797.0683514700002</v>
      </c>
      <c r="G99" s="92">
        <v>1808.8751005000004</v>
      </c>
    </row>
    <row r="100" spans="1:13">
      <c r="A100" s="272"/>
      <c r="B100" s="79" t="s">
        <v>62</v>
      </c>
      <c r="C100" s="39">
        <v>2826.4296593600002</v>
      </c>
      <c r="D100" s="138">
        <v>2009.2555302999981</v>
      </c>
      <c r="E100" s="39">
        <v>557.76811066000164</v>
      </c>
      <c r="F100" s="138">
        <v>2162.9411155299977</v>
      </c>
      <c r="G100" s="39">
        <v>2201.5023544999995</v>
      </c>
    </row>
    <row r="101" spans="1:13">
      <c r="A101" s="272"/>
      <c r="B101" s="91" t="s">
        <v>71</v>
      </c>
      <c r="C101" s="93">
        <v>90986.83108399999</v>
      </c>
      <c r="D101" s="252">
        <v>88570.122445000001</v>
      </c>
      <c r="E101" s="93">
        <v>86764.985282000009</v>
      </c>
      <c r="F101" s="252">
        <v>83514.101265000005</v>
      </c>
      <c r="G101" s="93">
        <v>81685.605134999991</v>
      </c>
    </row>
    <row r="102" spans="1:13" ht="42" customHeight="1">
      <c r="A102" s="20"/>
      <c r="B102" s="515" t="s">
        <v>339</v>
      </c>
      <c r="C102" s="515"/>
      <c r="D102" s="515"/>
      <c r="E102" s="515"/>
      <c r="F102" s="515"/>
      <c r="G102" s="515"/>
    </row>
    <row r="103" spans="1:13">
      <c r="A103" s="20"/>
      <c r="B103" s="100" t="s">
        <v>74</v>
      </c>
      <c r="C103" s="100"/>
      <c r="D103" s="100"/>
      <c r="E103" s="100"/>
    </row>
    <row r="104" spans="1:13">
      <c r="A104" s="20"/>
    </row>
    <row r="105" spans="1:13" ht="12.6" customHeight="1">
      <c r="A105" s="19" t="s">
        <v>129</v>
      </c>
      <c r="B105" s="1" t="s">
        <v>158</v>
      </c>
      <c r="C105" s="1"/>
      <c r="D105" s="1"/>
      <c r="E105" s="1"/>
      <c r="F105" s="1"/>
      <c r="G105" s="1"/>
    </row>
    <row r="106" spans="1:13" ht="12.6" customHeight="1">
      <c r="A106" s="20"/>
      <c r="G106" s="3" t="str">
        <f>'Trends file-1'!$G$6</f>
        <v>Amount in Rs Mn, except ratios</v>
      </c>
      <c r="L106" s="3"/>
    </row>
    <row r="107" spans="1:13" ht="12.75" customHeight="1">
      <c r="A107" s="20"/>
      <c r="B107" s="517" t="s">
        <v>0</v>
      </c>
      <c r="C107" s="519" t="s">
        <v>1</v>
      </c>
      <c r="D107" s="520"/>
      <c r="E107" s="520"/>
      <c r="F107" s="520"/>
      <c r="G107" s="520"/>
      <c r="H107" s="331"/>
      <c r="I107" s="331"/>
      <c r="J107" s="331"/>
      <c r="K107" s="331"/>
      <c r="L107" s="331"/>
    </row>
    <row r="108" spans="1:13" ht="24.95" customHeight="1">
      <c r="A108" s="20"/>
      <c r="B108" s="518"/>
      <c r="C108" s="203">
        <f>$C$6</f>
        <v>43646</v>
      </c>
      <c r="D108" s="203">
        <f>$D$6</f>
        <v>43555</v>
      </c>
      <c r="E108" s="203">
        <f>$E$6</f>
        <v>43465</v>
      </c>
      <c r="F108" s="203">
        <f>$F$6</f>
        <v>43373</v>
      </c>
      <c r="G108" s="203">
        <f>$G$6</f>
        <v>43281</v>
      </c>
      <c r="H108" s="8"/>
      <c r="I108" s="8"/>
      <c r="J108" s="8"/>
      <c r="K108" s="8"/>
      <c r="L108" s="8"/>
    </row>
    <row r="109" spans="1:13" ht="12.6" customHeight="1">
      <c r="A109" s="272"/>
      <c r="B109" s="2" t="s">
        <v>4</v>
      </c>
      <c r="C109" s="40">
        <v>32080.417566606</v>
      </c>
      <c r="D109" s="139">
        <v>30039.899712763028</v>
      </c>
      <c r="E109" s="40">
        <v>31116.057515754976</v>
      </c>
      <c r="F109" s="139">
        <v>33458.333936187002</v>
      </c>
      <c r="G109" s="40">
        <v>29923.388023309002</v>
      </c>
      <c r="H109" s="5"/>
      <c r="I109" s="86"/>
      <c r="J109" s="86"/>
      <c r="K109" s="86"/>
      <c r="L109" s="86"/>
      <c r="M109" s="86"/>
    </row>
    <row r="110" spans="1:13" ht="12.6" customHeight="1">
      <c r="A110" s="272"/>
      <c r="B110" s="2" t="s">
        <v>65</v>
      </c>
      <c r="C110" s="39">
        <v>7655.1305078320092</v>
      </c>
      <c r="D110" s="138">
        <v>9586.7881703230541</v>
      </c>
      <c r="E110" s="39">
        <v>9874.4238554099884</v>
      </c>
      <c r="F110" s="138">
        <v>10758.819605810984</v>
      </c>
      <c r="G110" s="39">
        <v>10425.287211888002</v>
      </c>
      <c r="H110" s="5"/>
      <c r="I110" s="86"/>
      <c r="J110" s="86"/>
      <c r="K110" s="86"/>
      <c r="L110" s="86"/>
    </row>
    <row r="111" spans="1:13" ht="12.6" customHeight="1">
      <c r="A111" s="272"/>
      <c r="B111" s="101" t="s">
        <v>67</v>
      </c>
      <c r="C111" s="102">
        <v>0.2386231566948365</v>
      </c>
      <c r="D111" s="250">
        <v>0.31913515897158351</v>
      </c>
      <c r="E111" s="102">
        <v>0.31734174068839782</v>
      </c>
      <c r="F111" s="250">
        <v>0.32155873709463872</v>
      </c>
      <c r="G111" s="102">
        <v>0.34839929234507677</v>
      </c>
      <c r="H111" s="5"/>
      <c r="I111" s="86"/>
      <c r="J111" s="86"/>
      <c r="K111" s="86"/>
      <c r="L111" s="86"/>
    </row>
    <row r="112" spans="1:13" s="1" customFormat="1">
      <c r="A112" s="272"/>
      <c r="B112" s="267" t="s">
        <v>15</v>
      </c>
      <c r="C112" s="39">
        <v>6148.7097191060093</v>
      </c>
      <c r="D112" s="138">
        <v>5623.49464145405</v>
      </c>
      <c r="E112" s="39">
        <v>6666.5666675999892</v>
      </c>
      <c r="F112" s="138">
        <v>7741.4306967439825</v>
      </c>
      <c r="G112" s="39">
        <v>7434.7684142520029</v>
      </c>
      <c r="H112" s="9"/>
      <c r="I112" s="86"/>
      <c r="J112" s="86"/>
      <c r="K112" s="86"/>
      <c r="L112" s="86"/>
    </row>
    <row r="113" spans="1:12" s="1" customFormat="1">
      <c r="A113" s="272"/>
      <c r="B113" s="79" t="s">
        <v>61</v>
      </c>
      <c r="C113" s="92">
        <v>1155.2415951474004</v>
      </c>
      <c r="D113" s="136">
        <v>1385.3257196997927</v>
      </c>
      <c r="E113" s="92">
        <v>8603.1338913988038</v>
      </c>
      <c r="F113" s="136">
        <v>3084.8640791663993</v>
      </c>
      <c r="G113" s="92">
        <v>1395.5732355370001</v>
      </c>
      <c r="H113" s="9"/>
      <c r="I113" s="86"/>
      <c r="J113" s="86"/>
      <c r="K113" s="86"/>
      <c r="L113" s="86"/>
    </row>
    <row r="114" spans="1:12" s="1" customFormat="1">
      <c r="A114" s="272"/>
      <c r="B114" s="79" t="s">
        <v>62</v>
      </c>
      <c r="C114" s="90">
        <v>6499.8889126846088</v>
      </c>
      <c r="D114" s="251">
        <v>8201.4624506232612</v>
      </c>
      <c r="E114" s="90">
        <v>1271.2899640111846</v>
      </c>
      <c r="F114" s="251">
        <v>7673.955526644585</v>
      </c>
      <c r="G114" s="90">
        <v>9029.7139763510022</v>
      </c>
      <c r="H114" s="9"/>
      <c r="I114" s="86"/>
      <c r="J114" s="86"/>
      <c r="K114" s="86"/>
      <c r="L114" s="86"/>
    </row>
    <row r="115" spans="1:12" s="1" customFormat="1">
      <c r="A115" s="272"/>
      <c r="B115" s="91" t="s">
        <v>71</v>
      </c>
      <c r="C115" s="93">
        <v>105826.24078607999</v>
      </c>
      <c r="D115" s="252">
        <v>129829.39831063995</v>
      </c>
      <c r="E115" s="93">
        <v>126988.11565136502</v>
      </c>
      <c r="F115" s="252">
        <v>119145.7004537</v>
      </c>
      <c r="G115" s="93">
        <v>114751.07867369067</v>
      </c>
      <c r="H115" s="9"/>
      <c r="I115" s="86"/>
      <c r="J115" s="86"/>
      <c r="K115" s="86"/>
      <c r="L115" s="86"/>
    </row>
    <row r="116" spans="1:12" ht="22.5" customHeight="1">
      <c r="A116" s="20"/>
      <c r="B116" s="515" t="s">
        <v>328</v>
      </c>
      <c r="C116" s="515"/>
      <c r="D116" s="515"/>
      <c r="E116" s="515"/>
      <c r="F116" s="515"/>
      <c r="G116" s="515"/>
    </row>
    <row r="117" spans="1:12">
      <c r="A117" s="19" t="s">
        <v>130</v>
      </c>
      <c r="B117" s="22" t="s">
        <v>144</v>
      </c>
      <c r="C117" s="22"/>
      <c r="D117" s="22"/>
      <c r="E117" s="22"/>
      <c r="F117" s="22"/>
      <c r="G117" s="22"/>
    </row>
    <row r="118" spans="1:12">
      <c r="A118" s="20"/>
      <c r="G118" s="3" t="str">
        <f>'Trends file-1'!$G$6</f>
        <v>Amount in Rs Mn, except ratios</v>
      </c>
    </row>
    <row r="119" spans="1:12" ht="12.75" customHeight="1">
      <c r="A119" s="20"/>
      <c r="B119" s="517" t="s">
        <v>0</v>
      </c>
      <c r="C119" s="519" t="s">
        <v>1</v>
      </c>
      <c r="D119" s="520"/>
      <c r="E119" s="520"/>
      <c r="F119" s="520"/>
      <c r="G119" s="520"/>
      <c r="H119" s="331"/>
      <c r="I119" s="331"/>
      <c r="J119" s="331"/>
      <c r="K119" s="331"/>
      <c r="L119" s="331"/>
    </row>
    <row r="120" spans="1:12" ht="24.95" customHeight="1">
      <c r="A120" s="20"/>
      <c r="B120" s="518"/>
      <c r="C120" s="203">
        <f>$C$6</f>
        <v>43646</v>
      </c>
      <c r="D120" s="203">
        <f>$D$6</f>
        <v>43555</v>
      </c>
      <c r="E120" s="203">
        <f>$E$6</f>
        <v>43465</v>
      </c>
      <c r="F120" s="203">
        <f>$F$6</f>
        <v>43373</v>
      </c>
      <c r="G120" s="203">
        <f>$G$6</f>
        <v>43281</v>
      </c>
      <c r="H120" s="8"/>
      <c r="I120" s="8"/>
      <c r="J120" s="8"/>
      <c r="K120" s="8"/>
      <c r="L120" s="8"/>
    </row>
    <row r="121" spans="1:12">
      <c r="A121" s="272"/>
      <c r="B121" s="2" t="s">
        <v>4</v>
      </c>
      <c r="C121" s="40">
        <v>17261.687692</v>
      </c>
      <c r="D121" s="139">
        <v>16705.129039999993</v>
      </c>
      <c r="E121" s="40">
        <v>17325.258822000003</v>
      </c>
      <c r="F121" s="139">
        <v>17205.610615999998</v>
      </c>
      <c r="G121" s="40">
        <v>16949.453538000002</v>
      </c>
      <c r="I121" s="86"/>
      <c r="J121" s="86"/>
      <c r="K121" s="86"/>
      <c r="L121" s="86"/>
    </row>
    <row r="122" spans="1:12">
      <c r="A122" s="272"/>
      <c r="B122" s="2" t="s">
        <v>65</v>
      </c>
      <c r="C122" s="39">
        <v>10055.068471999999</v>
      </c>
      <c r="D122" s="138">
        <v>8167.0138709999956</v>
      </c>
      <c r="E122" s="39">
        <v>8509.6172020000049</v>
      </c>
      <c r="F122" s="138">
        <v>7968.1308879999924</v>
      </c>
      <c r="G122" s="39">
        <v>7814.6625280000026</v>
      </c>
      <c r="I122" s="86"/>
      <c r="J122" s="86"/>
      <c r="K122" s="86"/>
      <c r="L122" s="86"/>
    </row>
    <row r="123" spans="1:12">
      <c r="A123" s="272"/>
      <c r="B123" s="101" t="s">
        <v>67</v>
      </c>
      <c r="C123" s="102">
        <v>0.58250784346307349</v>
      </c>
      <c r="D123" s="250">
        <v>0.48889259409156888</v>
      </c>
      <c r="E123" s="102">
        <v>0.4911682584039842</v>
      </c>
      <c r="F123" s="250">
        <v>0.46311235711624182</v>
      </c>
      <c r="G123" s="102">
        <v>0.46105690136144151</v>
      </c>
      <c r="I123" s="86"/>
      <c r="J123" s="86"/>
      <c r="K123" s="86"/>
      <c r="L123" s="86"/>
    </row>
    <row r="124" spans="1:12">
      <c r="A124" s="272"/>
      <c r="B124" s="267" t="s">
        <v>15</v>
      </c>
      <c r="C124" s="39">
        <v>6356.5546499999991</v>
      </c>
      <c r="D124" s="138">
        <v>5193.0830409999944</v>
      </c>
      <c r="E124" s="39">
        <v>5829.4066970000058</v>
      </c>
      <c r="F124" s="138">
        <v>5195.7332429999915</v>
      </c>
      <c r="G124" s="39">
        <v>5038.3776430000034</v>
      </c>
      <c r="I124" s="86"/>
      <c r="J124" s="86"/>
      <c r="K124" s="86"/>
      <c r="L124" s="86"/>
    </row>
    <row r="125" spans="1:12">
      <c r="A125" s="272"/>
      <c r="B125" s="79" t="s">
        <v>119</v>
      </c>
      <c r="C125" s="92">
        <v>2642.22</v>
      </c>
      <c r="D125" s="136">
        <v>2639.2799999999997</v>
      </c>
      <c r="E125" s="92">
        <v>2177.2799999999997</v>
      </c>
      <c r="F125" s="136">
        <v>2389.8000000000002</v>
      </c>
      <c r="G125" s="92">
        <v>2966.04</v>
      </c>
      <c r="I125" s="86"/>
      <c r="J125" s="86"/>
      <c r="K125" s="86"/>
      <c r="L125" s="86"/>
    </row>
    <row r="126" spans="1:12">
      <c r="A126" s="272"/>
      <c r="B126" s="79" t="s">
        <v>61</v>
      </c>
      <c r="C126" s="92">
        <v>2036.1736693700002</v>
      </c>
      <c r="D126" s="136">
        <v>1710.4532574669993</v>
      </c>
      <c r="E126" s="92">
        <v>1876.4381062370014</v>
      </c>
      <c r="F126" s="136">
        <v>2586.63793498</v>
      </c>
      <c r="G126" s="92">
        <v>2933.59063732</v>
      </c>
      <c r="I126" s="86"/>
      <c r="J126" s="86"/>
      <c r="K126" s="86"/>
      <c r="L126" s="86"/>
    </row>
    <row r="127" spans="1:12">
      <c r="A127" s="272"/>
      <c r="B127" s="79" t="s">
        <v>62</v>
      </c>
      <c r="C127" s="92">
        <v>8018.8948026299986</v>
      </c>
      <c r="D127" s="136">
        <v>6456.5606135329963</v>
      </c>
      <c r="E127" s="92">
        <v>6633.1790957630037</v>
      </c>
      <c r="F127" s="136">
        <v>5381.4929530199925</v>
      </c>
      <c r="G127" s="92">
        <v>4881.071890680003</v>
      </c>
      <c r="I127" s="86"/>
      <c r="J127" s="86"/>
      <c r="K127" s="86"/>
      <c r="L127" s="86"/>
    </row>
    <row r="128" spans="1:12">
      <c r="A128" s="272"/>
      <c r="B128" s="91" t="s">
        <v>71</v>
      </c>
      <c r="C128" s="93">
        <v>202120.08334800001</v>
      </c>
      <c r="D128" s="252">
        <v>201759.99015200001</v>
      </c>
      <c r="E128" s="93">
        <v>198871.62803999998</v>
      </c>
      <c r="F128" s="252">
        <v>195887.89131300003</v>
      </c>
      <c r="G128" s="93">
        <v>193101.20355599996</v>
      </c>
      <c r="I128" s="86"/>
      <c r="J128" s="86"/>
      <c r="K128" s="86"/>
      <c r="L128" s="86"/>
    </row>
    <row r="129" spans="1:13" ht="27" customHeight="1">
      <c r="B129" s="515" t="s">
        <v>328</v>
      </c>
      <c r="C129" s="515"/>
      <c r="D129" s="515"/>
      <c r="E129" s="515"/>
      <c r="F129" s="515"/>
      <c r="G129" s="515"/>
    </row>
    <row r="131" spans="1:13" hidden="1">
      <c r="B131" s="100"/>
      <c r="C131" s="100"/>
      <c r="D131" s="100"/>
      <c r="E131" s="100"/>
    </row>
    <row r="132" spans="1:13" hidden="1"/>
    <row r="133" spans="1:13" hidden="1">
      <c r="A133" s="19"/>
      <c r="B133" s="1"/>
      <c r="C133" s="471"/>
      <c r="D133" s="471"/>
      <c r="E133" s="471"/>
      <c r="F133" s="471"/>
      <c r="G133" s="471"/>
    </row>
    <row r="134" spans="1:13" hidden="1">
      <c r="A134" s="20"/>
      <c r="G134" s="3"/>
    </row>
    <row r="135" spans="1:13" ht="12.75" hidden="1" customHeight="1">
      <c r="A135" s="20"/>
      <c r="B135" s="517"/>
      <c r="C135" s="519"/>
      <c r="D135" s="520"/>
      <c r="E135" s="520"/>
      <c r="F135" s="520"/>
      <c r="G135" s="520"/>
    </row>
    <row r="136" spans="1:13" ht="24" hidden="1" customHeight="1">
      <c r="A136" s="20"/>
      <c r="B136" s="518"/>
      <c r="C136" s="203"/>
      <c r="D136" s="203"/>
      <c r="E136" s="203"/>
      <c r="F136" s="203"/>
      <c r="G136" s="203"/>
    </row>
    <row r="137" spans="1:13" hidden="1">
      <c r="A137" s="272"/>
      <c r="C137" s="94"/>
      <c r="D137" s="204"/>
      <c r="E137" s="94"/>
      <c r="F137" s="204"/>
      <c r="G137" s="94"/>
      <c r="I137" s="86"/>
      <c r="J137" s="86"/>
      <c r="K137" s="86"/>
      <c r="L137" s="86"/>
    </row>
    <row r="138" spans="1:13" hidden="1">
      <c r="A138" s="272"/>
      <c r="B138" s="32"/>
      <c r="C138" s="95"/>
      <c r="D138" s="205"/>
      <c r="E138" s="95"/>
      <c r="F138" s="205"/>
      <c r="G138" s="95"/>
      <c r="I138" s="86"/>
      <c r="J138" s="86"/>
      <c r="K138" s="86"/>
      <c r="L138" s="86"/>
    </row>
    <row r="139" spans="1:13" hidden="1">
      <c r="A139" s="272"/>
      <c r="B139" s="267"/>
      <c r="C139" s="95"/>
      <c r="D139" s="205"/>
      <c r="E139" s="95"/>
      <c r="F139" s="205"/>
      <c r="G139" s="95"/>
      <c r="I139" s="86"/>
      <c r="J139" s="86"/>
      <c r="K139" s="86"/>
      <c r="L139" s="86"/>
    </row>
    <row r="140" spans="1:13" hidden="1">
      <c r="A140" s="272"/>
      <c r="B140" s="79"/>
      <c r="C140" s="92"/>
      <c r="D140" s="136"/>
      <c r="E140" s="92"/>
      <c r="F140" s="136"/>
      <c r="G140" s="92"/>
      <c r="I140" s="86"/>
      <c r="J140" s="86"/>
      <c r="K140" s="86"/>
      <c r="L140" s="86"/>
      <c r="M140" s="86"/>
    </row>
    <row r="141" spans="1:13" hidden="1">
      <c r="A141" s="272"/>
      <c r="B141" s="79"/>
      <c r="C141" s="92"/>
      <c r="D141" s="136"/>
      <c r="E141" s="92"/>
      <c r="F141" s="136"/>
      <c r="G141" s="92"/>
      <c r="I141" s="86"/>
      <c r="J141" s="86"/>
      <c r="K141" s="86"/>
      <c r="L141" s="86"/>
    </row>
    <row r="142" spans="1:13" hidden="1">
      <c r="A142" s="272"/>
      <c r="B142" s="80"/>
      <c r="C142" s="81"/>
      <c r="D142" s="249"/>
      <c r="E142" s="81"/>
      <c r="F142" s="249"/>
      <c r="G142" s="81"/>
      <c r="I142" s="86"/>
      <c r="J142" s="86"/>
      <c r="K142" s="86"/>
      <c r="L142" s="86"/>
    </row>
    <row r="143" spans="1:13" s="41" customFormat="1" ht="10.5" customHeight="1">
      <c r="A143" s="381"/>
      <c r="B143" s="525"/>
      <c r="C143" s="525"/>
      <c r="D143" s="525"/>
      <c r="E143" s="525"/>
      <c r="F143" s="525"/>
      <c r="G143" s="525"/>
    </row>
    <row r="145" spans="1:7" ht="12.6" customHeight="1">
      <c r="A145" s="19" t="s">
        <v>131</v>
      </c>
      <c r="B145" s="378" t="s">
        <v>251</v>
      </c>
      <c r="C145" s="1"/>
      <c r="D145" s="1"/>
      <c r="E145" s="1"/>
      <c r="F145" s="1"/>
      <c r="G145" s="1"/>
    </row>
    <row r="146" spans="1:7" ht="12.6" customHeight="1">
      <c r="A146" s="19"/>
      <c r="B146" s="1"/>
      <c r="C146" s="1"/>
      <c r="D146" s="1"/>
      <c r="E146" s="1"/>
      <c r="F146" s="1"/>
      <c r="G146" s="3" t="str">
        <f>'Trends file-1'!$G$6</f>
        <v>Amount in Rs Mn, except ratios</v>
      </c>
    </row>
    <row r="147" spans="1:7" ht="12.6" customHeight="1">
      <c r="A147" s="19"/>
      <c r="B147" s="517" t="s">
        <v>0</v>
      </c>
      <c r="C147" s="519" t="s">
        <v>1</v>
      </c>
      <c r="D147" s="520"/>
      <c r="E147" s="520"/>
      <c r="F147" s="520"/>
      <c r="G147" s="520"/>
    </row>
    <row r="148" spans="1:7" ht="24" customHeight="1">
      <c r="A148" s="19"/>
      <c r="B148" s="518"/>
      <c r="C148" s="203">
        <f>$C$6</f>
        <v>43646</v>
      </c>
      <c r="D148" s="203">
        <f>$D$6</f>
        <v>43555</v>
      </c>
      <c r="E148" s="203">
        <f>$E$6</f>
        <v>43465</v>
      </c>
      <c r="F148" s="203">
        <f>$F$6</f>
        <v>43373</v>
      </c>
      <c r="G148" s="203">
        <f>$G$6</f>
        <v>43281</v>
      </c>
    </row>
    <row r="149" spans="1:7" ht="12.6" customHeight="1">
      <c r="A149" s="271"/>
      <c r="B149" s="41" t="s">
        <v>4</v>
      </c>
      <c r="C149" s="40">
        <v>1088.6260054430002</v>
      </c>
      <c r="D149" s="139">
        <v>1124.2615708570015</v>
      </c>
      <c r="E149" s="40">
        <v>1130.0029552169999</v>
      </c>
      <c r="F149" s="139">
        <v>1121.9087047080002</v>
      </c>
      <c r="G149" s="40">
        <v>1060.3252391279998</v>
      </c>
    </row>
    <row r="150" spans="1:7" ht="12.6" customHeight="1">
      <c r="A150" s="271"/>
      <c r="B150" s="53" t="s">
        <v>122</v>
      </c>
      <c r="C150" s="39">
        <v>793.68142621999993</v>
      </c>
      <c r="D150" s="138">
        <v>874.44121673099994</v>
      </c>
      <c r="E150" s="39">
        <v>844.56286964699996</v>
      </c>
      <c r="F150" s="138">
        <v>867.29562635499997</v>
      </c>
      <c r="G150" s="39">
        <v>809.26519331999998</v>
      </c>
    </row>
    <row r="151" spans="1:7" ht="12.6" customHeight="1">
      <c r="A151" s="271"/>
      <c r="B151" s="41" t="s">
        <v>65</v>
      </c>
      <c r="C151" s="39">
        <v>92.12871184800008</v>
      </c>
      <c r="D151" s="138">
        <v>44.628641189001655</v>
      </c>
      <c r="E151" s="39">
        <v>41.809687695999855</v>
      </c>
      <c r="F151" s="138">
        <v>30.019111759000339</v>
      </c>
      <c r="G151" s="39">
        <v>9.994731799999613</v>
      </c>
    </row>
    <row r="152" spans="1:7" ht="12.6" customHeight="1">
      <c r="A152" s="271"/>
      <c r="B152" s="101" t="s">
        <v>67</v>
      </c>
      <c r="C152" s="102">
        <v>8.4628431975138849E-2</v>
      </c>
      <c r="D152" s="250">
        <v>3.9695958970635416E-2</v>
      </c>
      <c r="E152" s="102">
        <v>3.6999626862012004E-2</v>
      </c>
      <c r="F152" s="250">
        <v>2.6757178755301154E-2</v>
      </c>
      <c r="G152" s="102">
        <v>9.4261000598450089E-3</v>
      </c>
    </row>
    <row r="153" spans="1:7" ht="12.6" customHeight="1">
      <c r="A153" s="271"/>
      <c r="B153" s="263" t="s">
        <v>15</v>
      </c>
      <c r="C153" s="39">
        <v>-259.93084836000003</v>
      </c>
      <c r="D153" s="138">
        <v>-220.02572235899828</v>
      </c>
      <c r="E153" s="39">
        <v>-247.65393078700026</v>
      </c>
      <c r="F153" s="138">
        <v>-270.75503666999958</v>
      </c>
      <c r="G153" s="39">
        <v>-330.83106676900036</v>
      </c>
    </row>
    <row r="154" spans="1:7" ht="12.6" customHeight="1">
      <c r="A154" s="271"/>
      <c r="B154" s="52" t="s">
        <v>120</v>
      </c>
      <c r="C154" s="143">
        <v>-417.85943925200002</v>
      </c>
      <c r="D154" s="163">
        <v>-217.89846342999834</v>
      </c>
      <c r="E154" s="143">
        <v>-505.5213701800003</v>
      </c>
      <c r="F154" s="163">
        <v>-460.49596322699961</v>
      </c>
      <c r="G154" s="143">
        <v>-415.20457658300035</v>
      </c>
    </row>
    <row r="155" spans="1:7" ht="12.6" hidden="1" customHeight="1">
      <c r="A155" s="271"/>
      <c r="B155" s="382" t="s">
        <v>31</v>
      </c>
      <c r="C155" s="386">
        <v>5.5631145259999997</v>
      </c>
      <c r="D155" s="387">
        <v>5.7350197160000018</v>
      </c>
      <c r="E155" s="386">
        <v>5.7776174519999994</v>
      </c>
      <c r="F155" s="387">
        <v>5.7332562829999993</v>
      </c>
      <c r="G155" s="386">
        <v>5.4222887699999998</v>
      </c>
    </row>
    <row r="156" spans="1:7" ht="12.6" customHeight="1">
      <c r="A156" s="271"/>
      <c r="B156" s="384" t="s">
        <v>269</v>
      </c>
      <c r="C156" s="388">
        <v>-423.42255377800001</v>
      </c>
      <c r="D156" s="389">
        <v>-223.63348314599835</v>
      </c>
      <c r="E156" s="388">
        <v>-511.29898763200032</v>
      </c>
      <c r="F156" s="389">
        <v>-466.22921950999961</v>
      </c>
      <c r="G156" s="388">
        <v>-420.62686535300037</v>
      </c>
    </row>
    <row r="157" spans="1:7" ht="12.6" customHeight="1">
      <c r="A157" s="271"/>
      <c r="B157" s="383" t="s">
        <v>265</v>
      </c>
      <c r="C157" s="386">
        <v>0</v>
      </c>
      <c r="D157" s="387">
        <v>0</v>
      </c>
      <c r="E157" s="386">
        <v>0</v>
      </c>
      <c r="F157" s="387">
        <v>0</v>
      </c>
      <c r="G157" s="386">
        <v>0</v>
      </c>
    </row>
    <row r="158" spans="1:7" ht="12.6" customHeight="1">
      <c r="A158" s="271"/>
      <c r="B158" s="385" t="s">
        <v>266</v>
      </c>
      <c r="C158" s="390">
        <v>-423.42255377800001</v>
      </c>
      <c r="D158" s="391">
        <v>-223.63348314599835</v>
      </c>
      <c r="E158" s="390">
        <v>-511.29898763200032</v>
      </c>
      <c r="F158" s="391">
        <v>-466.22921950999961</v>
      </c>
      <c r="G158" s="390">
        <v>-420.62686535300037</v>
      </c>
    </row>
    <row r="159" spans="1:7" ht="12.6" customHeight="1">
      <c r="A159" s="271"/>
      <c r="B159" s="79" t="s">
        <v>61</v>
      </c>
      <c r="C159" s="482">
        <v>318.45299086099999</v>
      </c>
      <c r="D159" s="483">
        <v>163.87916014299964</v>
      </c>
      <c r="E159" s="482">
        <v>389.42239373699994</v>
      </c>
      <c r="F159" s="483">
        <v>423.46215376800018</v>
      </c>
      <c r="G159" s="482">
        <v>207.92499294700002</v>
      </c>
    </row>
    <row r="160" spans="1:7" ht="12.6" customHeight="1">
      <c r="A160" s="271"/>
      <c r="B160" s="79" t="s">
        <v>62</v>
      </c>
      <c r="C160" s="482">
        <v>-226.32427901299991</v>
      </c>
      <c r="D160" s="483">
        <v>-119.25051895399798</v>
      </c>
      <c r="E160" s="482">
        <v>-347.61270604100008</v>
      </c>
      <c r="F160" s="483">
        <v>-393.44304200899984</v>
      </c>
      <c r="G160" s="482">
        <v>-197.93026114700041</v>
      </c>
    </row>
    <row r="161" spans="1:12" ht="12.6" customHeight="1">
      <c r="A161" s="271"/>
      <c r="B161" s="91" t="s">
        <v>71</v>
      </c>
      <c r="C161" s="93">
        <v>14726.830752166998</v>
      </c>
      <c r="D161" s="252">
        <v>14523.294401095</v>
      </c>
      <c r="E161" s="93">
        <v>13923.218978232997</v>
      </c>
      <c r="F161" s="252">
        <v>15203.207817098995</v>
      </c>
      <c r="G161" s="93">
        <v>14925.229720547009</v>
      </c>
    </row>
    <row r="162" spans="1:12" customFormat="1" ht="30.75" customHeight="1">
      <c r="B162" s="515" t="s">
        <v>328</v>
      </c>
      <c r="C162" s="515"/>
      <c r="D162" s="515"/>
      <c r="E162" s="515"/>
      <c r="F162" s="515"/>
      <c r="G162" s="515"/>
    </row>
    <row r="163" spans="1:12" s="32" customFormat="1">
      <c r="A163" s="274">
        <v>4.2</v>
      </c>
      <c r="B163" s="22" t="s">
        <v>274</v>
      </c>
      <c r="C163" s="22"/>
      <c r="D163" s="22"/>
      <c r="E163" s="22"/>
    </row>
    <row r="164" spans="1:12" s="32" customFormat="1">
      <c r="A164" s="115"/>
    </row>
    <row r="165" spans="1:12" s="82" customFormat="1" ht="12.75" customHeight="1">
      <c r="A165" s="365"/>
      <c r="B165" s="1" t="s">
        <v>293</v>
      </c>
      <c r="G165" s="3" t="s">
        <v>197</v>
      </c>
    </row>
    <row r="166" spans="1:12" s="41" customFormat="1" ht="12.75" customHeight="1">
      <c r="A166" s="366"/>
      <c r="B166" s="521" t="s">
        <v>0</v>
      </c>
      <c r="C166" s="523" t="s">
        <v>1</v>
      </c>
      <c r="D166" s="524"/>
      <c r="E166" s="524"/>
      <c r="F166" s="524"/>
      <c r="G166" s="524"/>
    </row>
    <row r="167" spans="1:12" s="41" customFormat="1" ht="24" customHeight="1">
      <c r="A167" s="367"/>
      <c r="B167" s="522"/>
      <c r="C167" s="203">
        <f>$C$6</f>
        <v>43646</v>
      </c>
      <c r="D167" s="203">
        <f>$D$6</f>
        <v>43555</v>
      </c>
      <c r="E167" s="203">
        <f>$E$6</f>
        <v>43465</v>
      </c>
      <c r="F167" s="203">
        <f>$F$6</f>
        <v>43373</v>
      </c>
      <c r="G167" s="203">
        <f>$G$6</f>
        <v>43281</v>
      </c>
    </row>
    <row r="168" spans="1:12" s="41" customFormat="1">
      <c r="A168" s="271"/>
      <c r="B168" s="41" t="s">
        <v>4</v>
      </c>
      <c r="C168" s="368">
        <v>55433.089851472148</v>
      </c>
      <c r="D168" s="369">
        <v>55114.726907413387</v>
      </c>
      <c r="E168" s="368">
        <v>56153.530464902702</v>
      </c>
      <c r="F168" s="369">
        <v>53724.789620589399</v>
      </c>
      <c r="G168" s="368">
        <v>50033.253772959797</v>
      </c>
      <c r="I168" s="137"/>
      <c r="J168" s="137"/>
      <c r="K168" s="137"/>
      <c r="L168" s="137"/>
    </row>
    <row r="169" spans="1:12" s="41" customFormat="1">
      <c r="A169" s="271"/>
      <c r="B169" s="41" t="s">
        <v>122</v>
      </c>
      <c r="C169" s="370">
        <v>43870.287814172741</v>
      </c>
      <c r="D169" s="371">
        <v>43717.670426028322</v>
      </c>
      <c r="E169" s="370">
        <v>44492.33104147837</v>
      </c>
      <c r="F169" s="371">
        <v>42658.136322071725</v>
      </c>
      <c r="G169" s="370">
        <v>39482.759295803742</v>
      </c>
      <c r="I169" s="137"/>
      <c r="J169" s="137"/>
      <c r="K169" s="137"/>
      <c r="L169" s="137"/>
    </row>
    <row r="170" spans="1:12" s="41" customFormat="1">
      <c r="A170" s="271"/>
      <c r="B170" s="82" t="s">
        <v>65</v>
      </c>
      <c r="C170" s="370">
        <v>24205.991842561514</v>
      </c>
      <c r="D170" s="371">
        <v>21608.266769026875</v>
      </c>
      <c r="E170" s="370">
        <v>21868.119607931985</v>
      </c>
      <c r="F170" s="371">
        <v>20934.255039373929</v>
      </c>
      <c r="G170" s="370">
        <v>19220.899901304449</v>
      </c>
      <c r="I170" s="137"/>
      <c r="J170" s="137"/>
      <c r="K170" s="137"/>
      <c r="L170" s="137"/>
    </row>
    <row r="171" spans="1:12" s="41" customFormat="1">
      <c r="A171" s="271"/>
      <c r="B171" s="101" t="s">
        <v>67</v>
      </c>
      <c r="C171" s="103">
        <v>0.43667044192231097</v>
      </c>
      <c r="D171" s="253">
        <v>0.39205976299812501</v>
      </c>
      <c r="E171" s="103">
        <v>0.38943445633574336</v>
      </c>
      <c r="F171" s="253">
        <v>0.38965727343399631</v>
      </c>
      <c r="G171" s="103">
        <v>0.38416250097434762</v>
      </c>
      <c r="I171" s="137"/>
      <c r="J171" s="137"/>
      <c r="K171" s="137"/>
      <c r="L171" s="137"/>
    </row>
    <row r="172" spans="1:12" s="41" customFormat="1">
      <c r="A172" s="271"/>
      <c r="B172" s="267" t="s">
        <v>15</v>
      </c>
      <c r="C172" s="370">
        <v>13762.064136025412</v>
      </c>
      <c r="D172" s="371">
        <v>13106.669706542438</v>
      </c>
      <c r="E172" s="370">
        <v>13613.775871372163</v>
      </c>
      <c r="F172" s="371">
        <v>13547.792272475173</v>
      </c>
      <c r="G172" s="370">
        <v>11838.981690554079</v>
      </c>
      <c r="I172" s="137"/>
      <c r="J172" s="137"/>
      <c r="K172" s="137"/>
      <c r="L172" s="137"/>
    </row>
    <row r="173" spans="1:12" s="41" customFormat="1">
      <c r="A173" s="271"/>
      <c r="B173" s="263" t="s">
        <v>120</v>
      </c>
      <c r="C173" s="370">
        <v>8054.8968585949979</v>
      </c>
      <c r="D173" s="371">
        <v>9203.4275112802243</v>
      </c>
      <c r="E173" s="370">
        <v>9506.401030951447</v>
      </c>
      <c r="F173" s="371">
        <v>4052.9717454971687</v>
      </c>
      <c r="G173" s="370">
        <v>7551.7358315167194</v>
      </c>
      <c r="I173" s="137"/>
      <c r="J173" s="137"/>
      <c r="K173" s="137"/>
      <c r="L173" s="137"/>
    </row>
    <row r="174" spans="1:12" s="41" customFormat="1" hidden="1">
      <c r="A174" s="271"/>
      <c r="B174" s="382" t="s">
        <v>31</v>
      </c>
      <c r="C174" s="370">
        <v>3321.1728046266571</v>
      </c>
      <c r="D174" s="371">
        <v>2395.87217442786</v>
      </c>
      <c r="E174" s="370">
        <v>2255.0561941999199</v>
      </c>
      <c r="F174" s="371">
        <v>1208.2744434306453</v>
      </c>
      <c r="G174" s="370">
        <v>3106.5520929032505</v>
      </c>
      <c r="I174" s="137"/>
      <c r="J174" s="137"/>
      <c r="K174" s="137"/>
      <c r="L174" s="137"/>
    </row>
    <row r="175" spans="1:12" s="41" customFormat="1">
      <c r="A175" s="271"/>
      <c r="B175" s="384" t="s">
        <v>269</v>
      </c>
      <c r="C175" s="390">
        <v>4733.7240539683407</v>
      </c>
      <c r="D175" s="391">
        <v>6807.5553368523642</v>
      </c>
      <c r="E175" s="390">
        <v>7251.3448367515266</v>
      </c>
      <c r="F175" s="391">
        <v>2844.6973020665237</v>
      </c>
      <c r="G175" s="390">
        <v>4445.1837386134684</v>
      </c>
      <c r="I175" s="137"/>
      <c r="J175" s="137"/>
      <c r="K175" s="137"/>
      <c r="L175" s="137"/>
    </row>
    <row r="176" spans="1:12" s="41" customFormat="1">
      <c r="A176" s="271"/>
      <c r="B176" s="383" t="s">
        <v>265</v>
      </c>
      <c r="C176" s="370">
        <v>1809.594047175</v>
      </c>
      <c r="D176" s="371">
        <v>2465.7325798179991</v>
      </c>
      <c r="E176" s="370">
        <v>1733.7346215200002</v>
      </c>
      <c r="F176" s="371">
        <v>522.19289935000006</v>
      </c>
      <c r="G176" s="370">
        <v>506.29877449999992</v>
      </c>
      <c r="I176" s="137"/>
      <c r="J176" s="137"/>
      <c r="K176" s="137"/>
      <c r="L176" s="137"/>
    </row>
    <row r="177" spans="1:12" s="41" customFormat="1">
      <c r="A177" s="271"/>
      <c r="B177" s="385" t="s">
        <v>266</v>
      </c>
      <c r="C177" s="390">
        <v>2924.1300067933407</v>
      </c>
      <c r="D177" s="391">
        <v>4341.8227570343652</v>
      </c>
      <c r="E177" s="390">
        <v>5517.6102152315261</v>
      </c>
      <c r="F177" s="391">
        <v>2322.5044027165236</v>
      </c>
      <c r="G177" s="390">
        <v>3938.8849641134684</v>
      </c>
      <c r="I177" s="137"/>
      <c r="J177" s="137"/>
      <c r="K177" s="137"/>
      <c r="L177" s="137"/>
    </row>
    <row r="178" spans="1:12" s="41" customFormat="1">
      <c r="A178" s="271"/>
      <c r="B178" s="79" t="s">
        <v>61</v>
      </c>
      <c r="C178" s="92">
        <v>6926.9286390100406</v>
      </c>
      <c r="D178" s="136">
        <v>21495.79104192536</v>
      </c>
      <c r="E178" s="92">
        <v>12198.037309264722</v>
      </c>
      <c r="F178" s="136">
        <v>7386.1213904511496</v>
      </c>
      <c r="G178" s="92">
        <v>3295.7369373321226</v>
      </c>
      <c r="I178" s="137"/>
      <c r="J178" s="137"/>
      <c r="K178" s="137"/>
      <c r="L178" s="137"/>
    </row>
    <row r="179" spans="1:12" s="41" customFormat="1">
      <c r="A179" s="271"/>
      <c r="B179" s="79" t="s">
        <v>62</v>
      </c>
      <c r="C179" s="92">
        <v>17279.063203551475</v>
      </c>
      <c r="D179" s="136">
        <v>112.47572710151667</v>
      </c>
      <c r="E179" s="92">
        <v>9670.0822986672993</v>
      </c>
      <c r="F179" s="136">
        <v>13548.13364892278</v>
      </c>
      <c r="G179" s="92">
        <v>15925.162963972325</v>
      </c>
      <c r="I179" s="137"/>
      <c r="J179" s="137"/>
      <c r="K179" s="137"/>
      <c r="L179" s="137"/>
    </row>
    <row r="180" spans="1:12" s="41" customFormat="1">
      <c r="A180" s="271"/>
      <c r="B180" s="135" t="s">
        <v>71</v>
      </c>
      <c r="C180" s="93">
        <v>569702.3232449441</v>
      </c>
      <c r="D180" s="252">
        <v>607891.6475432812</v>
      </c>
      <c r="E180" s="93">
        <v>593874.87774433114</v>
      </c>
      <c r="F180" s="252">
        <v>603146.74580924562</v>
      </c>
      <c r="G180" s="93">
        <v>573800.15930138249</v>
      </c>
      <c r="H180" s="137"/>
      <c r="I180" s="137"/>
      <c r="J180" s="137"/>
      <c r="K180" s="137"/>
      <c r="L180" s="137"/>
    </row>
    <row r="181" spans="1:12" s="6" customFormat="1" ht="27" customHeight="1">
      <c r="A181" s="372"/>
      <c r="B181" s="515" t="s">
        <v>328</v>
      </c>
      <c r="C181" s="515"/>
      <c r="D181" s="515"/>
      <c r="E181" s="515"/>
      <c r="F181" s="515"/>
      <c r="G181" s="515"/>
    </row>
    <row r="182" spans="1:12" hidden="1"/>
    <row r="183" spans="1:12" s="32" customFormat="1" ht="12.75" hidden="1" customHeight="1">
      <c r="A183" s="115"/>
      <c r="B183" s="1"/>
      <c r="G183" s="3"/>
    </row>
    <row r="184" spans="1:12" ht="12.75" hidden="1" customHeight="1">
      <c r="A184" s="209"/>
      <c r="B184" s="517"/>
      <c r="C184" s="519"/>
      <c r="D184" s="520"/>
      <c r="E184" s="520"/>
      <c r="F184" s="520"/>
      <c r="G184" s="520"/>
    </row>
    <row r="185" spans="1:12" ht="24" hidden="1" customHeight="1">
      <c r="A185" s="210"/>
      <c r="B185" s="518"/>
      <c r="C185" s="203"/>
      <c r="D185" s="203"/>
      <c r="E185" s="203"/>
      <c r="F185" s="203"/>
      <c r="G185" s="203"/>
    </row>
    <row r="186" spans="1:12" hidden="1">
      <c r="A186" s="271"/>
      <c r="B186" s="41"/>
      <c r="C186" s="40"/>
      <c r="D186" s="139"/>
      <c r="E186" s="40"/>
      <c r="F186" s="139"/>
      <c r="G186" s="40"/>
      <c r="I186" s="86"/>
      <c r="J186" s="86"/>
      <c r="K186" s="86"/>
      <c r="L186" s="86"/>
    </row>
    <row r="187" spans="1:12" hidden="1">
      <c r="A187" s="271"/>
      <c r="B187" s="41"/>
      <c r="C187" s="39"/>
      <c r="D187" s="138"/>
      <c r="E187" s="39"/>
      <c r="F187" s="138"/>
      <c r="G187" s="39"/>
      <c r="I187" s="86"/>
      <c r="J187" s="86"/>
      <c r="K187" s="86"/>
      <c r="L187" s="86"/>
    </row>
    <row r="188" spans="1:12" hidden="1">
      <c r="A188" s="271"/>
      <c r="B188" s="82"/>
      <c r="C188" s="39"/>
      <c r="D188" s="138"/>
      <c r="E188" s="39"/>
      <c r="F188" s="138"/>
      <c r="G188" s="39"/>
      <c r="I188" s="86"/>
      <c r="J188" s="86"/>
      <c r="K188" s="86"/>
      <c r="L188" s="86"/>
    </row>
    <row r="189" spans="1:12" hidden="1">
      <c r="A189" s="271"/>
      <c r="B189" s="101"/>
      <c r="C189" s="103"/>
      <c r="D189" s="253"/>
      <c r="E189" s="103"/>
      <c r="F189" s="253"/>
      <c r="G189" s="103"/>
      <c r="I189" s="86"/>
      <c r="J189" s="86"/>
      <c r="K189" s="86"/>
      <c r="L189" s="86"/>
    </row>
    <row r="190" spans="1:12" hidden="1">
      <c r="A190" s="271"/>
      <c r="B190" s="267"/>
      <c r="C190" s="39"/>
      <c r="D190" s="138"/>
      <c r="E190" s="39"/>
      <c r="F190" s="138"/>
      <c r="G190" s="39"/>
      <c r="I190" s="86"/>
      <c r="J190" s="86"/>
      <c r="K190" s="86"/>
      <c r="L190" s="86"/>
    </row>
    <row r="191" spans="1:12" hidden="1">
      <c r="A191" s="271"/>
      <c r="B191" s="263"/>
      <c r="C191" s="39"/>
      <c r="D191" s="138"/>
      <c r="E191" s="39"/>
      <c r="F191" s="138"/>
      <c r="G191" s="39"/>
      <c r="I191" s="86"/>
      <c r="J191" s="86"/>
      <c r="K191" s="86"/>
      <c r="L191" s="86"/>
    </row>
    <row r="192" spans="1:12" hidden="1">
      <c r="A192" s="271"/>
      <c r="B192" s="382"/>
      <c r="C192" s="39"/>
      <c r="D192" s="138"/>
      <c r="E192" s="39"/>
      <c r="F192" s="138"/>
      <c r="G192" s="39"/>
      <c r="I192" s="86"/>
      <c r="J192" s="86"/>
      <c r="K192" s="86"/>
      <c r="L192" s="86"/>
    </row>
    <row r="193" spans="1:12" hidden="1">
      <c r="A193" s="271"/>
      <c r="B193" s="384"/>
      <c r="C193" s="390"/>
      <c r="D193" s="391"/>
      <c r="E193" s="390"/>
      <c r="F193" s="391"/>
      <c r="G193" s="390"/>
      <c r="I193" s="86"/>
      <c r="J193" s="86"/>
      <c r="K193" s="86"/>
      <c r="L193" s="86"/>
    </row>
    <row r="194" spans="1:12" hidden="1">
      <c r="A194" s="271"/>
      <c r="B194" s="383"/>
      <c r="C194" s="39"/>
      <c r="D194" s="138"/>
      <c r="E194" s="39"/>
      <c r="F194" s="138"/>
      <c r="G194" s="39"/>
      <c r="I194" s="86"/>
      <c r="J194" s="86"/>
      <c r="K194" s="86"/>
      <c r="L194" s="86"/>
    </row>
    <row r="195" spans="1:12" hidden="1">
      <c r="A195" s="271"/>
      <c r="B195" s="385"/>
      <c r="C195" s="390"/>
      <c r="D195" s="391"/>
      <c r="E195" s="390"/>
      <c r="F195" s="391"/>
      <c r="G195" s="390"/>
      <c r="I195" s="86"/>
      <c r="J195" s="86"/>
      <c r="K195" s="86"/>
      <c r="L195" s="86"/>
    </row>
    <row r="196" spans="1:12" hidden="1">
      <c r="A196" s="271"/>
      <c r="B196" s="79"/>
      <c r="C196" s="92"/>
      <c r="D196" s="136"/>
      <c r="E196" s="92"/>
      <c r="F196" s="136"/>
      <c r="G196" s="92"/>
      <c r="I196" s="86"/>
      <c r="J196" s="86"/>
      <c r="K196" s="86"/>
      <c r="L196" s="86"/>
    </row>
    <row r="197" spans="1:12" hidden="1">
      <c r="A197" s="271"/>
      <c r="B197" s="79"/>
      <c r="C197" s="92"/>
      <c r="D197" s="136"/>
      <c r="E197" s="92"/>
      <c r="F197" s="136"/>
      <c r="G197" s="92"/>
      <c r="I197" s="86"/>
      <c r="J197" s="86"/>
      <c r="K197" s="86"/>
      <c r="L197" s="86"/>
    </row>
    <row r="198" spans="1:12" hidden="1">
      <c r="A198" s="271"/>
      <c r="B198" s="135"/>
      <c r="C198" s="93"/>
      <c r="D198" s="252"/>
      <c r="E198" s="93"/>
      <c r="F198" s="252"/>
      <c r="G198" s="93"/>
      <c r="H198" s="86"/>
      <c r="I198" s="86"/>
      <c r="J198" s="86"/>
      <c r="K198" s="86"/>
      <c r="L198" s="86"/>
    </row>
    <row r="199" spans="1:12" hidden="1">
      <c r="A199" s="271"/>
      <c r="B199" s="376"/>
      <c r="C199" s="82"/>
      <c r="D199" s="82"/>
      <c r="E199" s="82"/>
      <c r="F199" s="82"/>
      <c r="G199" s="82"/>
      <c r="H199" s="86"/>
      <c r="I199" s="86"/>
      <c r="J199" s="86"/>
      <c r="K199" s="86"/>
      <c r="L199" s="86"/>
    </row>
    <row r="200" spans="1:12">
      <c r="A200" s="271"/>
      <c r="B200" s="374"/>
      <c r="C200" s="82"/>
      <c r="D200" s="82"/>
      <c r="E200" s="82"/>
      <c r="F200" s="82"/>
      <c r="G200" s="82"/>
      <c r="H200" s="86"/>
      <c r="I200" s="86"/>
      <c r="J200" s="86"/>
      <c r="K200" s="86"/>
      <c r="L200" s="86"/>
    </row>
    <row r="201" spans="1:12" s="32" customFormat="1" ht="12.75" customHeight="1">
      <c r="A201" s="115"/>
      <c r="B201" s="1" t="s">
        <v>233</v>
      </c>
      <c r="G201" s="219" t="s">
        <v>199</v>
      </c>
    </row>
    <row r="202" spans="1:12" ht="12.75" customHeight="1">
      <c r="A202" s="209"/>
      <c r="B202" s="517" t="s">
        <v>0</v>
      </c>
      <c r="C202" s="519" t="s">
        <v>1</v>
      </c>
      <c r="D202" s="520"/>
      <c r="E202" s="520"/>
      <c r="F202" s="520"/>
      <c r="G202" s="520"/>
    </row>
    <row r="203" spans="1:12" ht="24" customHeight="1">
      <c r="A203" s="210"/>
      <c r="B203" s="518"/>
      <c r="C203" s="203">
        <f>$C$6</f>
        <v>43646</v>
      </c>
      <c r="D203" s="203">
        <f>$D$6</f>
        <v>43555</v>
      </c>
      <c r="E203" s="203">
        <f>$E$6</f>
        <v>43465</v>
      </c>
      <c r="F203" s="203">
        <f>$F$6</f>
        <v>43373</v>
      </c>
      <c r="G203" s="203">
        <f>$G$6</f>
        <v>43281</v>
      </c>
    </row>
    <row r="204" spans="1:12">
      <c r="A204" s="271"/>
      <c r="B204" s="41" t="s">
        <v>4</v>
      </c>
      <c r="C204" s="40">
        <v>795.91531095199991</v>
      </c>
      <c r="D204" s="139">
        <v>781.13562662200002</v>
      </c>
      <c r="E204" s="40">
        <v>782.83589786899984</v>
      </c>
      <c r="F204" s="139">
        <v>768.57850913799996</v>
      </c>
      <c r="G204" s="40">
        <v>744.50774066300028</v>
      </c>
      <c r="I204" s="86"/>
      <c r="J204" s="86"/>
      <c r="K204" s="86"/>
      <c r="L204" s="86"/>
    </row>
    <row r="205" spans="1:12">
      <c r="A205" s="271"/>
      <c r="B205" s="41" t="s">
        <v>122</v>
      </c>
      <c r="C205" s="39">
        <v>629.90765917099998</v>
      </c>
      <c r="D205" s="138">
        <v>619.666002338</v>
      </c>
      <c r="E205" s="39">
        <v>620.20104774499998</v>
      </c>
      <c r="F205" s="138">
        <v>610.22609192100003</v>
      </c>
      <c r="G205" s="39">
        <v>587.43833472599999</v>
      </c>
      <c r="I205" s="86"/>
      <c r="J205" s="86"/>
      <c r="K205" s="86"/>
      <c r="L205" s="86"/>
    </row>
    <row r="206" spans="1:12">
      <c r="A206" s="271"/>
      <c r="B206" s="82" t="s">
        <v>65</v>
      </c>
      <c r="C206" s="39">
        <v>347.56428170200007</v>
      </c>
      <c r="D206" s="138">
        <v>306.43901107200014</v>
      </c>
      <c r="E206" s="39">
        <v>304.98934664199965</v>
      </c>
      <c r="F206" s="138">
        <v>299.33458065799994</v>
      </c>
      <c r="G206" s="39">
        <v>285.57791405800032</v>
      </c>
      <c r="I206" s="86"/>
      <c r="J206" s="86"/>
      <c r="K206" s="86"/>
      <c r="L206" s="86"/>
    </row>
    <row r="207" spans="1:12">
      <c r="A207" s="271"/>
      <c r="B207" s="101" t="s">
        <v>67</v>
      </c>
      <c r="C207" s="103">
        <v>0.43668500520020903</v>
      </c>
      <c r="D207" s="253">
        <v>0.39229936598486409</v>
      </c>
      <c r="E207" s="103">
        <v>0.38959550459071657</v>
      </c>
      <c r="F207" s="253">
        <v>0.38946519724278911</v>
      </c>
      <c r="G207" s="103">
        <v>0.38357950960145426</v>
      </c>
      <c r="I207" s="86"/>
      <c r="J207" s="86"/>
      <c r="K207" s="86"/>
      <c r="L207" s="86"/>
    </row>
    <row r="208" spans="1:12">
      <c r="A208" s="271"/>
      <c r="B208" s="267" t="s">
        <v>15</v>
      </c>
      <c r="C208" s="39">
        <v>197.63322631100007</v>
      </c>
      <c r="D208" s="138">
        <v>185.97753740300016</v>
      </c>
      <c r="E208" s="39">
        <v>190.08418068199961</v>
      </c>
      <c r="F208" s="138">
        <v>193.10392704799995</v>
      </c>
      <c r="G208" s="39">
        <v>175.85267922700032</v>
      </c>
      <c r="I208" s="86"/>
      <c r="J208" s="86"/>
      <c r="K208" s="86"/>
      <c r="L208" s="86"/>
    </row>
    <row r="209" spans="1:12">
      <c r="A209" s="271"/>
      <c r="B209" s="263" t="s">
        <v>120</v>
      </c>
      <c r="C209" s="39">
        <v>115.63989007100008</v>
      </c>
      <c r="D209" s="138">
        <v>130.70765638100016</v>
      </c>
      <c r="E209" s="39">
        <v>133.5027085739996</v>
      </c>
      <c r="F209" s="138">
        <v>58.014946135999992</v>
      </c>
      <c r="G209" s="39">
        <v>111.39246687700032</v>
      </c>
      <c r="I209" s="86"/>
      <c r="J209" s="86"/>
      <c r="K209" s="86"/>
      <c r="L209" s="86"/>
    </row>
    <row r="210" spans="1:12" hidden="1">
      <c r="A210" s="271"/>
      <c r="B210" s="382" t="s">
        <v>31</v>
      </c>
      <c r="C210" s="39">
        <v>47.958481070017982</v>
      </c>
      <c r="D210" s="138">
        <v>33.861202862999995</v>
      </c>
      <c r="E210" s="39">
        <v>31.582177647999998</v>
      </c>
      <c r="F210" s="138">
        <v>17.984021826999999</v>
      </c>
      <c r="G210" s="39">
        <v>45.913731032000022</v>
      </c>
      <c r="I210" s="86"/>
      <c r="J210" s="86"/>
      <c r="K210" s="86"/>
      <c r="L210" s="86"/>
    </row>
    <row r="211" spans="1:12">
      <c r="A211" s="271"/>
      <c r="B211" s="384" t="s">
        <v>269</v>
      </c>
      <c r="C211" s="390">
        <v>67.6814090009821</v>
      </c>
      <c r="D211" s="391">
        <v>96.846453518000175</v>
      </c>
      <c r="E211" s="390">
        <v>101.9205309259996</v>
      </c>
      <c r="F211" s="391">
        <v>40.030924308999992</v>
      </c>
      <c r="G211" s="390">
        <v>65.478735845000301</v>
      </c>
      <c r="I211" s="86"/>
      <c r="J211" s="86"/>
      <c r="K211" s="86"/>
      <c r="L211" s="86"/>
    </row>
    <row r="212" spans="1:12">
      <c r="A212" s="271"/>
      <c r="B212" s="383" t="s">
        <v>265</v>
      </c>
      <c r="C212" s="39">
        <v>25.983715</v>
      </c>
      <c r="D212" s="138">
        <v>35.227611271753737</v>
      </c>
      <c r="E212" s="39">
        <v>24.519722416948039</v>
      </c>
      <c r="F212" s="138">
        <v>7.4579570000000004</v>
      </c>
      <c r="G212" s="39">
        <v>7.4919320000000003</v>
      </c>
      <c r="I212" s="86"/>
      <c r="J212" s="86"/>
      <c r="K212" s="86"/>
      <c r="L212" s="86"/>
    </row>
    <row r="213" spans="1:12">
      <c r="A213" s="271"/>
      <c r="B213" s="385" t="s">
        <v>266</v>
      </c>
      <c r="C213" s="390">
        <v>41.697694000982096</v>
      </c>
      <c r="D213" s="391">
        <v>61.618842246246437</v>
      </c>
      <c r="E213" s="390">
        <v>77.400808509051558</v>
      </c>
      <c r="F213" s="391">
        <v>32.572967308999992</v>
      </c>
      <c r="G213" s="390">
        <v>57.986803845000303</v>
      </c>
      <c r="I213" s="86"/>
      <c r="J213" s="86"/>
      <c r="K213" s="86"/>
      <c r="L213" s="86"/>
    </row>
    <row r="214" spans="1:12">
      <c r="A214" s="271"/>
      <c r="B214" s="79" t="s">
        <v>61</v>
      </c>
      <c r="C214" s="92">
        <v>99.366206170051598</v>
      </c>
      <c r="D214" s="136">
        <v>304.5700264521322</v>
      </c>
      <c r="E214" s="92">
        <v>169.97984963092722</v>
      </c>
      <c r="F214" s="136">
        <v>105.65311736111597</v>
      </c>
      <c r="G214" s="92">
        <v>49.345529035040336</v>
      </c>
      <c r="I214" s="86"/>
      <c r="J214" s="86"/>
      <c r="K214" s="86"/>
      <c r="L214" s="86"/>
    </row>
    <row r="215" spans="1:12">
      <c r="A215" s="271"/>
      <c r="B215" s="79" t="s">
        <v>62</v>
      </c>
      <c r="C215" s="92">
        <v>248.19807553194846</v>
      </c>
      <c r="D215" s="136">
        <v>1.8689846198679447</v>
      </c>
      <c r="E215" s="92">
        <v>135.00949701107243</v>
      </c>
      <c r="F215" s="136">
        <v>193.68146329688398</v>
      </c>
      <c r="G215" s="92">
        <v>236.23238502295999</v>
      </c>
      <c r="I215" s="86"/>
      <c r="J215" s="86"/>
      <c r="K215" s="86"/>
      <c r="L215" s="86"/>
    </row>
    <row r="216" spans="1:12">
      <c r="A216" s="271"/>
      <c r="B216" s="135" t="s">
        <v>71</v>
      </c>
      <c r="C216" s="93">
        <v>7915.8709534970603</v>
      </c>
      <c r="D216" s="252">
        <v>8790.9131965767319</v>
      </c>
      <c r="E216" s="93">
        <v>8490.5980090690009</v>
      </c>
      <c r="F216" s="252">
        <v>8320.9870429640014</v>
      </c>
      <c r="G216" s="93">
        <v>8380.314872226998</v>
      </c>
      <c r="H216" s="86"/>
      <c r="I216" s="86"/>
      <c r="J216" s="86"/>
      <c r="K216" s="86"/>
      <c r="L216" s="86"/>
    </row>
    <row r="217" spans="1:12" ht="29.25" customHeight="1">
      <c r="B217" s="515" t="s">
        <v>328</v>
      </c>
      <c r="C217" s="515"/>
      <c r="D217" s="515"/>
      <c r="E217" s="515"/>
      <c r="F217" s="515"/>
      <c r="G217" s="515"/>
    </row>
    <row r="218" spans="1:12" hidden="1">
      <c r="B218" s="373"/>
      <c r="C218" s="373"/>
      <c r="D218" s="373"/>
      <c r="E218" s="373"/>
      <c r="F218" s="373"/>
      <c r="G218" s="373"/>
    </row>
    <row r="219" spans="1:12" s="32" customFormat="1" ht="12.75" hidden="1" customHeight="1">
      <c r="A219" s="115"/>
      <c r="B219" s="1"/>
      <c r="G219" s="219"/>
    </row>
    <row r="220" spans="1:12" ht="12.75" hidden="1" customHeight="1">
      <c r="A220" s="209"/>
      <c r="B220" s="517"/>
      <c r="C220" s="519"/>
      <c r="D220" s="520"/>
      <c r="E220" s="520"/>
      <c r="F220" s="520"/>
      <c r="G220" s="520"/>
    </row>
    <row r="221" spans="1:12" ht="24" hidden="1" customHeight="1">
      <c r="A221" s="210"/>
      <c r="B221" s="518"/>
      <c r="C221" s="203"/>
      <c r="D221" s="203"/>
      <c r="E221" s="203"/>
      <c r="F221" s="203"/>
      <c r="G221" s="203"/>
    </row>
    <row r="222" spans="1:12" hidden="1">
      <c r="A222" s="271"/>
      <c r="B222" s="41"/>
      <c r="C222" s="40"/>
      <c r="D222" s="139"/>
      <c r="E222" s="40"/>
      <c r="F222" s="139"/>
      <c r="G222" s="40"/>
      <c r="I222" s="86"/>
      <c r="J222" s="86"/>
      <c r="K222" s="86"/>
      <c r="L222" s="86"/>
    </row>
    <row r="223" spans="1:12" hidden="1">
      <c r="A223" s="271"/>
      <c r="B223" s="41"/>
      <c r="C223" s="39"/>
      <c r="D223" s="138"/>
      <c r="E223" s="39"/>
      <c r="F223" s="138"/>
      <c r="G223" s="39"/>
      <c r="I223" s="86"/>
      <c r="J223" s="86"/>
      <c r="K223" s="86"/>
      <c r="L223" s="86"/>
    </row>
    <row r="224" spans="1:12" hidden="1">
      <c r="A224" s="271"/>
      <c r="B224" s="82"/>
      <c r="C224" s="39"/>
      <c r="D224" s="138"/>
      <c r="E224" s="39"/>
      <c r="F224" s="138"/>
      <c r="G224" s="39"/>
      <c r="I224" s="86"/>
      <c r="J224" s="86"/>
      <c r="K224" s="86"/>
      <c r="L224" s="86"/>
    </row>
    <row r="225" spans="1:12" hidden="1">
      <c r="A225" s="271"/>
      <c r="B225" s="101"/>
      <c r="C225" s="103"/>
      <c r="D225" s="253"/>
      <c r="E225" s="103"/>
      <c r="F225" s="253"/>
      <c r="G225" s="103"/>
      <c r="I225" s="86"/>
      <c r="J225" s="86"/>
      <c r="K225" s="86"/>
      <c r="L225" s="86"/>
    </row>
    <row r="226" spans="1:12" hidden="1">
      <c r="A226" s="271"/>
      <c r="B226" s="267"/>
      <c r="C226" s="39"/>
      <c r="D226" s="138"/>
      <c r="E226" s="39"/>
      <c r="F226" s="138"/>
      <c r="G226" s="39"/>
      <c r="I226" s="86"/>
      <c r="J226" s="86"/>
      <c r="K226" s="86"/>
      <c r="L226" s="86"/>
    </row>
    <row r="227" spans="1:12" hidden="1">
      <c r="A227" s="271"/>
      <c r="B227" s="263"/>
      <c r="C227" s="39"/>
      <c r="D227" s="138"/>
      <c r="E227" s="39"/>
      <c r="F227" s="138"/>
      <c r="G227" s="39"/>
      <c r="I227" s="86"/>
      <c r="J227" s="86"/>
      <c r="K227" s="86"/>
      <c r="L227" s="86"/>
    </row>
    <row r="228" spans="1:12" ht="11.25" hidden="1" customHeight="1">
      <c r="A228" s="271"/>
      <c r="B228" s="382"/>
      <c r="C228" s="39"/>
      <c r="D228" s="138"/>
      <c r="E228" s="39"/>
      <c r="F228" s="138"/>
      <c r="G228" s="39"/>
      <c r="I228" s="86"/>
      <c r="J228" s="86"/>
      <c r="K228" s="86"/>
      <c r="L228" s="86"/>
    </row>
    <row r="229" spans="1:12" hidden="1">
      <c r="A229" s="271"/>
      <c r="B229" s="384"/>
      <c r="C229" s="390"/>
      <c r="D229" s="391"/>
      <c r="E229" s="390"/>
      <c r="F229" s="391"/>
      <c r="G229" s="390"/>
      <c r="I229" s="86"/>
      <c r="J229" s="86"/>
      <c r="K229" s="86"/>
      <c r="L229" s="86"/>
    </row>
    <row r="230" spans="1:12" hidden="1">
      <c r="A230" s="271"/>
      <c r="B230" s="383"/>
      <c r="C230" s="39"/>
      <c r="D230" s="138"/>
      <c r="E230" s="39"/>
      <c r="F230" s="138"/>
      <c r="G230" s="39"/>
      <c r="I230" s="86"/>
      <c r="J230" s="86"/>
      <c r="K230" s="86"/>
      <c r="L230" s="86"/>
    </row>
    <row r="231" spans="1:12" hidden="1">
      <c r="A231" s="271"/>
      <c r="B231" s="385"/>
      <c r="C231" s="390"/>
      <c r="D231" s="391"/>
      <c r="E231" s="390"/>
      <c r="F231" s="391"/>
      <c r="G231" s="390"/>
      <c r="I231" s="86"/>
      <c r="J231" s="86"/>
      <c r="K231" s="86"/>
      <c r="L231" s="86"/>
    </row>
    <row r="232" spans="1:12" hidden="1">
      <c r="A232" s="271"/>
      <c r="B232" s="79"/>
      <c r="C232" s="92"/>
      <c r="D232" s="136"/>
      <c r="E232" s="92"/>
      <c r="F232" s="136"/>
      <c r="G232" s="92"/>
      <c r="I232" s="86"/>
      <c r="J232" s="86"/>
      <c r="K232" s="86"/>
      <c r="L232" s="86"/>
    </row>
    <row r="233" spans="1:12" hidden="1">
      <c r="A233" s="271"/>
      <c r="B233" s="79"/>
      <c r="C233" s="92"/>
      <c r="D233" s="136"/>
      <c r="E233" s="92"/>
      <c r="F233" s="136"/>
      <c r="G233" s="92"/>
      <c r="I233" s="86"/>
      <c r="J233" s="86"/>
      <c r="K233" s="86"/>
      <c r="L233" s="86"/>
    </row>
    <row r="234" spans="1:12" hidden="1">
      <c r="A234" s="271"/>
      <c r="B234" s="135"/>
      <c r="C234" s="93"/>
      <c r="D234" s="252"/>
      <c r="E234" s="93"/>
      <c r="F234" s="252"/>
      <c r="G234" s="93"/>
      <c r="H234" s="86"/>
      <c r="I234" s="86"/>
      <c r="J234" s="86"/>
      <c r="K234" s="86"/>
      <c r="L234" s="86"/>
    </row>
    <row r="235" spans="1:12" hidden="1">
      <c r="B235" s="376"/>
      <c r="F235" s="83"/>
    </row>
    <row r="236" spans="1:12">
      <c r="B236" s="375"/>
    </row>
    <row r="237" spans="1:12" s="32" customFormat="1" ht="12.75" customHeight="1">
      <c r="A237" s="115"/>
      <c r="B237" s="1" t="s">
        <v>234</v>
      </c>
      <c r="G237" s="219" t="s">
        <v>199</v>
      </c>
    </row>
    <row r="238" spans="1:12" ht="12.75" customHeight="1">
      <c r="A238" s="209"/>
      <c r="B238" s="517" t="s">
        <v>0</v>
      </c>
      <c r="C238" s="519" t="s">
        <v>1</v>
      </c>
      <c r="D238" s="520"/>
      <c r="E238" s="520"/>
      <c r="F238" s="520"/>
      <c r="G238" s="520"/>
    </row>
    <row r="239" spans="1:12" ht="24" customHeight="1">
      <c r="A239" s="210"/>
      <c r="B239" s="518"/>
      <c r="C239" s="203">
        <f>$C$6</f>
        <v>43646</v>
      </c>
      <c r="D239" s="203">
        <f>$D$6</f>
        <v>43555</v>
      </c>
      <c r="E239" s="203">
        <f>$E$6</f>
        <v>43465</v>
      </c>
      <c r="F239" s="203">
        <f>$F$6</f>
        <v>43373</v>
      </c>
      <c r="G239" s="203">
        <f>$G$6</f>
        <v>43281</v>
      </c>
    </row>
    <row r="240" spans="1:12">
      <c r="A240" s="271"/>
      <c r="B240" s="2" t="s">
        <v>4</v>
      </c>
      <c r="C240" s="40">
        <v>801.89507556427463</v>
      </c>
      <c r="D240" s="139">
        <v>781.78833755449557</v>
      </c>
      <c r="E240" s="40">
        <v>784.90697926505027</v>
      </c>
      <c r="F240" s="139">
        <v>758.12758409617345</v>
      </c>
      <c r="G240" s="40">
        <v>727.65270249255354</v>
      </c>
      <c r="I240" s="86"/>
      <c r="J240" s="86"/>
      <c r="K240" s="86"/>
      <c r="L240" s="86"/>
    </row>
    <row r="241" spans="1:12">
      <c r="A241" s="271"/>
      <c r="B241" s="41" t="s">
        <v>122</v>
      </c>
      <c r="C241" s="39">
        <v>634.57623223959843</v>
      </c>
      <c r="D241" s="138">
        <v>620.09225685779097</v>
      </c>
      <c r="E241" s="39">
        <v>621.91949984744144</v>
      </c>
      <c r="F241" s="138">
        <v>602.00034462914255</v>
      </c>
      <c r="G241" s="39">
        <v>574.24901001764897</v>
      </c>
      <c r="I241" s="86"/>
      <c r="J241" s="86"/>
      <c r="K241" s="86"/>
      <c r="L241" s="86"/>
    </row>
    <row r="242" spans="1:12">
      <c r="A242" s="271"/>
      <c r="B242" s="32" t="s">
        <v>65</v>
      </c>
      <c r="C242" s="39">
        <v>350.18686997060604</v>
      </c>
      <c r="D242" s="138">
        <v>306.76156442445631</v>
      </c>
      <c r="E242" s="39">
        <v>306.04895679323835</v>
      </c>
      <c r="F242" s="138">
        <v>295.37163313905893</v>
      </c>
      <c r="G242" s="39">
        <v>279.25529730599982</v>
      </c>
      <c r="I242" s="86"/>
      <c r="J242" s="86"/>
      <c r="K242" s="86"/>
      <c r="L242" s="86"/>
    </row>
    <row r="243" spans="1:12">
      <c r="A243" s="271"/>
      <c r="B243" s="101" t="s">
        <v>67</v>
      </c>
      <c r="C243" s="103">
        <v>0.43669911518559684</v>
      </c>
      <c r="D243" s="253">
        <v>0.39238442131796714</v>
      </c>
      <c r="E243" s="103">
        <v>0.38991748688463451</v>
      </c>
      <c r="F243" s="253">
        <v>0.38960676188981552</v>
      </c>
      <c r="G243" s="103">
        <v>0.38377552416065902</v>
      </c>
      <c r="I243" s="86"/>
      <c r="J243" s="86"/>
      <c r="K243" s="86"/>
      <c r="L243" s="86"/>
    </row>
    <row r="244" spans="1:12">
      <c r="A244" s="271"/>
      <c r="B244" s="267" t="s">
        <v>15</v>
      </c>
      <c r="C244" s="39">
        <v>199.26536650396196</v>
      </c>
      <c r="D244" s="138">
        <v>186.23497294547144</v>
      </c>
      <c r="E244" s="39">
        <v>191.06634348441767</v>
      </c>
      <c r="F244" s="138">
        <v>190.50516294304558</v>
      </c>
      <c r="G244" s="39">
        <v>172.69285763386284</v>
      </c>
      <c r="I244" s="86"/>
      <c r="J244" s="86"/>
      <c r="K244" s="86"/>
      <c r="L244" s="86"/>
    </row>
    <row r="245" spans="1:12">
      <c r="A245" s="271"/>
      <c r="B245" s="267" t="s">
        <v>120</v>
      </c>
      <c r="C245" s="39">
        <v>120.2039681708421</v>
      </c>
      <c r="D245" s="138">
        <v>128.79253218551744</v>
      </c>
      <c r="E245" s="39">
        <v>113.73937026930611</v>
      </c>
      <c r="F245" s="138">
        <v>113.86263719548357</v>
      </c>
      <c r="G245" s="39">
        <v>106.39494650038016</v>
      </c>
      <c r="I245" s="86"/>
      <c r="J245" s="86"/>
      <c r="K245" s="86"/>
      <c r="L245" s="86"/>
    </row>
    <row r="246" spans="1:12">
      <c r="A246" s="271"/>
      <c r="B246" s="79" t="s">
        <v>61</v>
      </c>
      <c r="C246" s="92">
        <v>99.366206170051598</v>
      </c>
      <c r="D246" s="136">
        <v>304.5700264521322</v>
      </c>
      <c r="E246" s="92">
        <v>169.97984963092722</v>
      </c>
      <c r="F246" s="136">
        <v>105.65311736111597</v>
      </c>
      <c r="G246" s="92">
        <v>49.345529035040336</v>
      </c>
      <c r="I246" s="86"/>
      <c r="J246" s="86"/>
      <c r="K246" s="86"/>
      <c r="L246" s="86"/>
    </row>
    <row r="247" spans="1:12">
      <c r="A247" s="271"/>
      <c r="B247" s="79" t="s">
        <v>62</v>
      </c>
      <c r="C247" s="92">
        <v>250.82066380055443</v>
      </c>
      <c r="D247" s="136">
        <v>2.1915379723241131</v>
      </c>
      <c r="E247" s="92">
        <v>136.06910716231113</v>
      </c>
      <c r="F247" s="136">
        <v>189.71851577794297</v>
      </c>
      <c r="G247" s="92">
        <v>229.90976827095949</v>
      </c>
      <c r="I247" s="86"/>
      <c r="J247" s="86"/>
      <c r="K247" s="86"/>
      <c r="L247" s="86"/>
    </row>
    <row r="248" spans="1:12">
      <c r="A248" s="271"/>
      <c r="B248" s="135" t="s">
        <v>71</v>
      </c>
      <c r="C248" s="93">
        <v>7915.8709534970603</v>
      </c>
      <c r="D248" s="252">
        <v>8790.9131965767319</v>
      </c>
      <c r="E248" s="93">
        <v>8490.5980090690009</v>
      </c>
      <c r="F248" s="252">
        <v>8320.9870429640014</v>
      </c>
      <c r="G248" s="93">
        <v>8380.314872226998</v>
      </c>
      <c r="H248" s="86"/>
      <c r="I248" s="86"/>
      <c r="J248" s="86"/>
      <c r="K248" s="86"/>
      <c r="L248" s="86"/>
    </row>
    <row r="249" spans="1:12" ht="18" customHeight="1">
      <c r="B249" s="515" t="s">
        <v>277</v>
      </c>
      <c r="C249" s="515"/>
      <c r="D249" s="515"/>
      <c r="E249" s="515"/>
      <c r="F249" s="515"/>
      <c r="G249" s="515"/>
    </row>
    <row r="250" spans="1:12" ht="26.25" customHeight="1">
      <c r="B250" s="515" t="s">
        <v>328</v>
      </c>
      <c r="C250" s="515"/>
      <c r="D250" s="515"/>
      <c r="E250" s="515"/>
      <c r="F250" s="515"/>
      <c r="G250" s="515"/>
    </row>
    <row r="251" spans="1:12">
      <c r="B251" s="373"/>
      <c r="C251" s="373"/>
      <c r="D251" s="373"/>
      <c r="E251" s="373"/>
      <c r="F251" s="373"/>
      <c r="G251" s="373"/>
    </row>
    <row r="252" spans="1:12" s="32" customFormat="1" ht="12.75" hidden="1" customHeight="1">
      <c r="A252" s="115"/>
      <c r="B252" s="1"/>
      <c r="G252" s="219"/>
    </row>
    <row r="253" spans="1:12" ht="12.75" hidden="1" customHeight="1">
      <c r="A253" s="209"/>
      <c r="B253" s="517"/>
      <c r="C253" s="519"/>
      <c r="D253" s="520"/>
      <c r="E253" s="520"/>
      <c r="F253" s="520"/>
      <c r="G253" s="520"/>
    </row>
    <row r="254" spans="1:12" ht="24" hidden="1" customHeight="1">
      <c r="A254" s="210"/>
      <c r="B254" s="518"/>
      <c r="C254" s="203"/>
      <c r="D254" s="203"/>
      <c r="E254" s="203"/>
      <c r="F254" s="203"/>
      <c r="G254" s="203"/>
    </row>
    <row r="255" spans="1:12" hidden="1">
      <c r="A255" s="271"/>
      <c r="C255" s="40"/>
      <c r="D255" s="139"/>
      <c r="E255" s="40"/>
      <c r="F255" s="139"/>
      <c r="G255" s="40"/>
      <c r="I255" s="86"/>
      <c r="J255" s="86"/>
      <c r="K255" s="86"/>
      <c r="L255" s="86"/>
    </row>
    <row r="256" spans="1:12" hidden="1">
      <c r="A256" s="271"/>
      <c r="B256" s="41"/>
      <c r="C256" s="39"/>
      <c r="D256" s="138"/>
      <c r="E256" s="39"/>
      <c r="F256" s="138"/>
      <c r="G256" s="39"/>
      <c r="I256" s="86"/>
      <c r="J256" s="86"/>
      <c r="K256" s="86"/>
      <c r="L256" s="86"/>
    </row>
    <row r="257" spans="1:12" hidden="1">
      <c r="A257" s="271"/>
      <c r="B257" s="32"/>
      <c r="C257" s="39"/>
      <c r="D257" s="138"/>
      <c r="E257" s="39"/>
      <c r="F257" s="138"/>
      <c r="G257" s="39"/>
      <c r="I257" s="86"/>
      <c r="J257" s="86"/>
      <c r="K257" s="86"/>
      <c r="L257" s="86"/>
    </row>
    <row r="258" spans="1:12" hidden="1">
      <c r="A258" s="271"/>
      <c r="B258" s="101"/>
      <c r="C258" s="103"/>
      <c r="D258" s="253"/>
      <c r="E258" s="103"/>
      <c r="F258" s="253"/>
      <c r="G258" s="103"/>
      <c r="I258" s="86"/>
      <c r="J258" s="86"/>
      <c r="K258" s="86"/>
      <c r="L258" s="86"/>
    </row>
    <row r="259" spans="1:12" hidden="1">
      <c r="A259" s="271"/>
      <c r="B259" s="267"/>
      <c r="C259" s="39"/>
      <c r="D259" s="138"/>
      <c r="E259" s="39"/>
      <c r="F259" s="138"/>
      <c r="G259" s="39"/>
      <c r="I259" s="86"/>
      <c r="J259" s="86"/>
      <c r="K259" s="86"/>
      <c r="L259" s="86"/>
    </row>
    <row r="260" spans="1:12" hidden="1">
      <c r="A260" s="271"/>
      <c r="B260" s="267"/>
      <c r="C260" s="39"/>
      <c r="D260" s="138"/>
      <c r="E260" s="39"/>
      <c r="F260" s="138"/>
      <c r="G260" s="39"/>
      <c r="I260" s="86"/>
      <c r="J260" s="86"/>
      <c r="K260" s="86"/>
      <c r="L260" s="86"/>
    </row>
    <row r="261" spans="1:12" hidden="1">
      <c r="A261" s="271"/>
      <c r="B261" s="79"/>
      <c r="C261" s="92"/>
      <c r="D261" s="136"/>
      <c r="E261" s="92"/>
      <c r="F261" s="136"/>
      <c r="G261" s="92"/>
      <c r="I261" s="86"/>
      <c r="J261" s="86"/>
      <c r="K261" s="86"/>
      <c r="L261" s="86"/>
    </row>
    <row r="262" spans="1:12" hidden="1">
      <c r="A262" s="271"/>
      <c r="B262" s="79"/>
      <c r="C262" s="92"/>
      <c r="D262" s="136"/>
      <c r="E262" s="92"/>
      <c r="F262" s="136"/>
      <c r="G262" s="92"/>
      <c r="I262" s="86"/>
      <c r="J262" s="86"/>
      <c r="K262" s="86"/>
      <c r="L262" s="86"/>
    </row>
    <row r="263" spans="1:12" hidden="1">
      <c r="A263" s="271"/>
      <c r="B263" s="135"/>
      <c r="C263" s="93"/>
      <c r="D263" s="252"/>
      <c r="E263" s="93"/>
      <c r="F263" s="252"/>
      <c r="G263" s="93"/>
      <c r="H263" s="86"/>
      <c r="I263" s="86"/>
      <c r="J263" s="86"/>
      <c r="K263" s="86"/>
      <c r="L263" s="86"/>
    </row>
    <row r="264" spans="1:12" ht="16.5" hidden="1" customHeight="1">
      <c r="B264" s="516"/>
      <c r="C264" s="516"/>
      <c r="D264" s="516"/>
      <c r="E264" s="516"/>
      <c r="F264" s="516"/>
      <c r="G264" s="516"/>
    </row>
    <row r="265" spans="1:12">
      <c r="B265" s="376"/>
    </row>
  </sheetData>
  <mergeCells count="47">
    <mergeCell ref="B5:B6"/>
    <mergeCell ref="B107:B108"/>
    <mergeCell ref="B119:B120"/>
    <mergeCell ref="B81:B82"/>
    <mergeCell ref="C5:G5"/>
    <mergeCell ref="C68:G68"/>
    <mergeCell ref="C81:G81"/>
    <mergeCell ref="C93:G93"/>
    <mergeCell ref="C107:G107"/>
    <mergeCell ref="B30:B31"/>
    <mergeCell ref="C30:G30"/>
    <mergeCell ref="B48:B49"/>
    <mergeCell ref="C48:G48"/>
    <mergeCell ref="B68:B69"/>
    <mergeCell ref="C220:G220"/>
    <mergeCell ref="B184:B185"/>
    <mergeCell ref="C184:G184"/>
    <mergeCell ref="B135:B136"/>
    <mergeCell ref="B166:B167"/>
    <mergeCell ref="C166:G166"/>
    <mergeCell ref="C202:G202"/>
    <mergeCell ref="B181:G181"/>
    <mergeCell ref="B147:B148"/>
    <mergeCell ref="C147:G147"/>
    <mergeCell ref="B202:B203"/>
    <mergeCell ref="B220:B221"/>
    <mergeCell ref="B217:G217"/>
    <mergeCell ref="B143:G143"/>
    <mergeCell ref="B250:G250"/>
    <mergeCell ref="B249:G249"/>
    <mergeCell ref="B264:G264"/>
    <mergeCell ref="B238:B239"/>
    <mergeCell ref="C238:G238"/>
    <mergeCell ref="B253:B254"/>
    <mergeCell ref="C253:G253"/>
    <mergeCell ref="B116:G116"/>
    <mergeCell ref="B129:G129"/>
    <mergeCell ref="B162:G162"/>
    <mergeCell ref="B25:G25"/>
    <mergeCell ref="B45:G45"/>
    <mergeCell ref="B63:G63"/>
    <mergeCell ref="B90:G90"/>
    <mergeCell ref="B102:G102"/>
    <mergeCell ref="B93:B94"/>
    <mergeCell ref="C119:G119"/>
    <mergeCell ref="C135:G135"/>
    <mergeCell ref="B77:G77"/>
  </mergeCells>
  <phoneticPr fontId="3" type="noConversion"/>
  <hyperlinks>
    <hyperlink ref="A1" location="Cover!E6" display="INDEX"/>
  </hyperlinks>
  <pageMargins left="0.23" right="0.25" top="1" bottom="1" header="0.5" footer="0.5"/>
  <pageSetup paperSize="9" scale="69" orientation="portrait" r:id="rId1"/>
  <headerFooter alignWithMargins="0">
    <oddFooter>Page &amp;P of &amp;N</oddFooter>
  </headerFooter>
  <rowBreaks count="3" manualBreakCount="3">
    <brk id="77" max="7" man="1"/>
    <brk id="144" max="7" man="1"/>
    <brk id="218" max="7" man="1"/>
  </rowBreaks>
  <colBreaks count="1" manualBreakCount="1">
    <brk id="8" max="1048575" man="1"/>
  </colBreaks>
  <ignoredErrors>
    <ignoredError sqref="A1:XFD2 A266:XFD1048576 A25 H19:XFD24 A45 H41:XFD41 H42:J42 H43:XFD44 A64:XFD69 H59:XFD62 A78:XFD78 B70:B76 A91:XFD94 B83:B89 H83:XFD89 A103:XFD104 B95:B101 H95:XFD101 A116 B109:B115 H109:XFD115 A130:XFD130 B121:B128 H121:XFD128 A144:XFD144 A163 C163:XFD163 L42:XFD42 A118:XFD120 A117 C117:XFD117 A4:XFD5 A3 C3:XFD3 A27:XFD27 A26 C26:XFD26 A29:XFD31 A28 C28:XFD28 A47:XFD49 A46 C46:XFD46 A80:XFD82 A79 C79:XFD79 A106:XFD108 A105 C105:XFD105 A164:XFD164 A77 H70:XFD77 H7:XFD12 H32:XFD37 H50:XFD55 A6:B6 H6:XFD6 H25:XFD25 H45:XFD45 A63 H63:XFD63 A90 H90:XFD90 A102 H102:XFD102 H116:XFD116 A129 H129:XFD1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showGridLines="0" view="pageBreakPreview" zoomScaleNormal="100" zoomScaleSheetLayoutView="100" workbookViewId="0"/>
  </sheetViews>
  <sheetFormatPr defaultRowHeight="11.25" outlineLevelRow="1"/>
  <cols>
    <col min="1" max="1" width="9.140625" style="2"/>
    <col min="2" max="2" width="34.7109375" style="2" bestFit="1" customWidth="1"/>
    <col min="3" max="7" width="11.5703125" style="2" customWidth="1"/>
    <col min="8" max="8" width="2" style="2" customWidth="1"/>
    <col min="9" max="16384" width="9.140625" style="2"/>
  </cols>
  <sheetData>
    <row r="1" spans="1:15">
      <c r="A1" s="266" t="s">
        <v>13</v>
      </c>
    </row>
    <row r="3" spans="1:15" ht="12.6" customHeight="1">
      <c r="A3" s="262">
        <v>5</v>
      </c>
      <c r="B3" s="1" t="s">
        <v>58</v>
      </c>
      <c r="C3" s="1"/>
      <c r="D3" s="1"/>
      <c r="E3" s="1"/>
      <c r="F3" s="1"/>
      <c r="G3" s="1"/>
    </row>
    <row r="4" spans="1:15" ht="12.6" customHeight="1">
      <c r="B4" s="1"/>
      <c r="C4" s="1"/>
      <c r="D4" s="1"/>
      <c r="E4" s="1"/>
      <c r="F4" s="1"/>
      <c r="G4" s="1"/>
    </row>
    <row r="5" spans="1:15" ht="12.6" customHeight="1">
      <c r="A5" s="26">
        <v>5.0999999999999996</v>
      </c>
      <c r="B5" s="1" t="s">
        <v>108</v>
      </c>
      <c r="C5" s="1"/>
      <c r="D5" s="1"/>
      <c r="E5" s="1"/>
      <c r="F5" s="1"/>
      <c r="G5" s="1"/>
    </row>
    <row r="6" spans="1:15" ht="12.6" customHeight="1">
      <c r="B6" s="1"/>
      <c r="C6" s="1"/>
      <c r="D6" s="1"/>
      <c r="E6" s="1"/>
      <c r="F6" s="1"/>
      <c r="G6" s="1"/>
    </row>
    <row r="7" spans="1:15" ht="12.6" customHeight="1">
      <c r="A7" s="26" t="s">
        <v>75</v>
      </c>
      <c r="B7" s="1" t="s">
        <v>2</v>
      </c>
      <c r="C7" s="1"/>
      <c r="D7" s="1"/>
      <c r="E7" s="1"/>
      <c r="F7" s="1"/>
      <c r="G7" s="1"/>
      <c r="J7" s="1"/>
    </row>
    <row r="8" spans="1:15" ht="12.6" customHeight="1">
      <c r="A8" s="27"/>
      <c r="G8" s="3" t="str">
        <f>'Trends file-4'!G4</f>
        <v>Amount in Rs Mn, except ratios</v>
      </c>
      <c r="H8" s="3"/>
      <c r="N8" s="3"/>
    </row>
    <row r="9" spans="1:15" s="207" customFormat="1" ht="12.6" customHeight="1">
      <c r="A9" s="208"/>
      <c r="B9" s="530" t="s">
        <v>0</v>
      </c>
      <c r="C9" s="528" t="s">
        <v>1</v>
      </c>
      <c r="D9" s="529"/>
      <c r="E9" s="529"/>
      <c r="F9" s="529"/>
      <c r="G9" s="529"/>
      <c r="H9" s="330"/>
      <c r="J9" s="538"/>
      <c r="K9" s="538"/>
      <c r="L9" s="538"/>
      <c r="M9" s="538"/>
      <c r="N9" s="538"/>
    </row>
    <row r="10" spans="1:15" s="207" customFormat="1" ht="24.95" customHeight="1">
      <c r="A10" s="208"/>
      <c r="B10" s="530"/>
      <c r="C10" s="203">
        <f>'Trends file-1'!C8</f>
        <v>43646</v>
      </c>
      <c r="D10" s="203">
        <f>'Trends file-1'!D8</f>
        <v>43555</v>
      </c>
      <c r="E10" s="203">
        <f>'Trends file-1'!E8</f>
        <v>43465</v>
      </c>
      <c r="F10" s="203">
        <f>'Trends file-1'!F8</f>
        <v>43373</v>
      </c>
      <c r="G10" s="203">
        <f>'Trends file-1'!G8</f>
        <v>43281</v>
      </c>
      <c r="H10" s="330"/>
      <c r="I10" s="330"/>
      <c r="K10" s="8"/>
      <c r="L10" s="8"/>
      <c r="M10" s="8"/>
      <c r="N10" s="8"/>
      <c r="O10" s="8"/>
    </row>
    <row r="11" spans="1:15" ht="12.6" customHeight="1">
      <c r="A11" s="272"/>
      <c r="B11" s="2" t="s">
        <v>5</v>
      </c>
      <c r="C11" s="178">
        <v>21508.224196657993</v>
      </c>
      <c r="D11" s="204">
        <v>20456.752919821993</v>
      </c>
      <c r="E11" s="178">
        <v>20486.458823785004</v>
      </c>
      <c r="F11" s="204">
        <v>19507.610211006977</v>
      </c>
      <c r="G11" s="178">
        <v>17697.254291571007</v>
      </c>
      <c r="H11" s="5"/>
      <c r="I11" s="5"/>
      <c r="J11" s="5"/>
      <c r="K11" s="5"/>
      <c r="L11" s="5"/>
      <c r="M11" s="5"/>
      <c r="N11" s="5"/>
      <c r="O11" s="5"/>
    </row>
    <row r="12" spans="1:15" ht="24.95" customHeight="1">
      <c r="A12" s="273"/>
      <c r="B12" s="6" t="s">
        <v>6</v>
      </c>
      <c r="C12" s="179">
        <v>14595.208193715</v>
      </c>
      <c r="D12" s="254">
        <v>14033.281021763998</v>
      </c>
      <c r="E12" s="179">
        <v>14041.040520505003</v>
      </c>
      <c r="F12" s="254">
        <v>14286.134722766999</v>
      </c>
      <c r="G12" s="179">
        <v>13808.167344256</v>
      </c>
      <c r="H12" s="5"/>
      <c r="I12" s="5"/>
      <c r="J12" s="5"/>
      <c r="K12" s="5"/>
      <c r="L12" s="5"/>
      <c r="M12" s="5"/>
      <c r="N12" s="5"/>
      <c r="O12" s="5"/>
    </row>
    <row r="13" spans="1:15" ht="12.6" customHeight="1">
      <c r="A13" s="272"/>
      <c r="B13" s="2" t="s">
        <v>7</v>
      </c>
      <c r="C13" s="180">
        <v>36019.080338710002</v>
      </c>
      <c r="D13" s="205">
        <v>46643.152248188002</v>
      </c>
      <c r="E13" s="180">
        <v>44641.129657335019</v>
      </c>
      <c r="F13" s="205">
        <v>43686.398048705996</v>
      </c>
      <c r="G13" s="180">
        <v>39471.789859402001</v>
      </c>
      <c r="H13" s="5"/>
      <c r="I13" s="5"/>
      <c r="J13" s="5"/>
      <c r="K13" s="5"/>
      <c r="L13" s="5"/>
      <c r="M13" s="5"/>
      <c r="N13" s="5"/>
      <c r="O13" s="5"/>
    </row>
    <row r="14" spans="1:15" ht="12.6" customHeight="1">
      <c r="A14" s="272"/>
      <c r="B14" s="2" t="s">
        <v>63</v>
      </c>
      <c r="C14" s="180">
        <v>268.28553887499999</v>
      </c>
      <c r="D14" s="205">
        <v>381.86012714500021</v>
      </c>
      <c r="E14" s="180">
        <v>604.28964517499935</v>
      </c>
      <c r="F14" s="205">
        <v>1058.3757529530003</v>
      </c>
      <c r="G14" s="180">
        <v>1067.1012147629999</v>
      </c>
      <c r="H14" s="5"/>
      <c r="I14" s="5"/>
      <c r="J14" s="5"/>
      <c r="K14" s="5"/>
      <c r="L14" s="5"/>
      <c r="M14" s="5"/>
      <c r="N14" s="5"/>
      <c r="O14" s="5"/>
    </row>
    <row r="15" spans="1:15" ht="12.6" customHeight="1">
      <c r="A15" s="272"/>
      <c r="B15" s="2" t="s">
        <v>8</v>
      </c>
      <c r="C15" s="180">
        <v>5069.0328190570008</v>
      </c>
      <c r="D15" s="205">
        <v>5304.9503629839955</v>
      </c>
      <c r="E15" s="180">
        <v>5256.2158419100006</v>
      </c>
      <c r="F15" s="205">
        <v>5580.0987805370032</v>
      </c>
      <c r="G15" s="180">
        <v>5334.8175960579983</v>
      </c>
      <c r="H15" s="5"/>
      <c r="I15" s="5"/>
      <c r="J15" s="5"/>
      <c r="K15" s="5"/>
      <c r="L15" s="5"/>
      <c r="M15" s="5"/>
      <c r="N15" s="5"/>
      <c r="O15" s="5"/>
    </row>
    <row r="16" spans="1:15" ht="12.6" customHeight="1">
      <c r="A16" s="272"/>
      <c r="B16" s="2" t="s">
        <v>42</v>
      </c>
      <c r="C16" s="180">
        <v>17155.849806828999</v>
      </c>
      <c r="D16" s="205">
        <v>20811.840600451</v>
      </c>
      <c r="E16" s="180">
        <v>22253.906112369994</v>
      </c>
      <c r="F16" s="205">
        <v>23303.818102215017</v>
      </c>
      <c r="G16" s="180">
        <v>23261.377375264998</v>
      </c>
      <c r="H16" s="5"/>
      <c r="I16" s="5"/>
      <c r="J16" s="5"/>
      <c r="K16" s="5"/>
      <c r="L16" s="5"/>
      <c r="M16" s="5"/>
      <c r="N16" s="5"/>
      <c r="O16" s="5"/>
    </row>
    <row r="17" spans="1:15" s="1" customFormat="1" ht="12.6" customHeight="1">
      <c r="A17" s="272"/>
      <c r="B17" s="7" t="s">
        <v>2</v>
      </c>
      <c r="C17" s="181">
        <v>94615.680893843994</v>
      </c>
      <c r="D17" s="206">
        <v>107631.83728035398</v>
      </c>
      <c r="E17" s="181">
        <v>107283.04060108002</v>
      </c>
      <c r="F17" s="206">
        <v>107422.435618185</v>
      </c>
      <c r="G17" s="181">
        <v>100640.50768131501</v>
      </c>
      <c r="H17" s="4"/>
      <c r="I17" s="5"/>
      <c r="J17" s="5"/>
      <c r="K17" s="5"/>
      <c r="L17" s="5"/>
      <c r="M17" s="4"/>
      <c r="N17" s="4"/>
      <c r="O17" s="4"/>
    </row>
    <row r="18" spans="1:15" ht="62.25" customHeight="1">
      <c r="A18" s="272"/>
      <c r="B18" s="539" t="s">
        <v>329</v>
      </c>
      <c r="C18" s="539"/>
      <c r="D18" s="539"/>
      <c r="E18" s="539"/>
      <c r="F18" s="539"/>
      <c r="G18" s="539"/>
    </row>
    <row r="19" spans="1:15">
      <c r="A19" s="26" t="s">
        <v>76</v>
      </c>
      <c r="B19" s="1" t="s">
        <v>143</v>
      </c>
      <c r="C19" s="1"/>
      <c r="D19" s="1"/>
      <c r="E19" s="1"/>
      <c r="F19" s="1"/>
      <c r="G19" s="1"/>
      <c r="K19" s="1"/>
    </row>
    <row r="20" spans="1:15">
      <c r="A20" s="27"/>
      <c r="G20" s="3" t="str">
        <f>G8</f>
        <v>Amount in Rs Mn, except ratios</v>
      </c>
      <c r="I20" s="3"/>
      <c r="O20" s="3"/>
    </row>
    <row r="21" spans="1:15" s="207" customFormat="1" ht="12.75" customHeight="1">
      <c r="A21" s="208"/>
      <c r="B21" s="530" t="s">
        <v>0</v>
      </c>
      <c r="C21" s="528" t="s">
        <v>1</v>
      </c>
      <c r="D21" s="529"/>
      <c r="E21" s="529"/>
      <c r="F21" s="529"/>
      <c r="G21" s="529"/>
      <c r="H21" s="331"/>
      <c r="I21" s="331"/>
      <c r="K21" s="538"/>
      <c r="L21" s="538"/>
      <c r="M21" s="538"/>
      <c r="N21" s="538"/>
      <c r="O21" s="538"/>
    </row>
    <row r="22" spans="1:15" s="207" customFormat="1" ht="24.95" customHeight="1">
      <c r="A22" s="208"/>
      <c r="B22" s="530"/>
      <c r="C22" s="203">
        <f>'Trends file-4'!$C$6</f>
        <v>43646</v>
      </c>
      <c r="D22" s="203">
        <f>'Trends file-4'!$D$6</f>
        <v>43555</v>
      </c>
      <c r="E22" s="203">
        <f>'Trends file-4'!$E$6</f>
        <v>43465</v>
      </c>
      <c r="F22" s="203">
        <f>'Trends file-4'!$F$6</f>
        <v>43373</v>
      </c>
      <c r="G22" s="203">
        <f>'Trends file-4'!$G$6</f>
        <v>43281</v>
      </c>
      <c r="H22" s="330"/>
      <c r="I22" s="330"/>
      <c r="K22" s="8"/>
      <c r="L22" s="8"/>
      <c r="M22" s="8"/>
      <c r="N22" s="8"/>
      <c r="O22" s="8"/>
    </row>
    <row r="23" spans="1:15">
      <c r="A23" s="272"/>
      <c r="B23" s="2" t="s">
        <v>98</v>
      </c>
      <c r="C23" s="178">
        <v>42482.321211185998</v>
      </c>
      <c r="D23" s="204">
        <v>31337.520942670995</v>
      </c>
      <c r="E23" s="178">
        <v>31492.54182771</v>
      </c>
      <c r="F23" s="204">
        <v>29936.085639330009</v>
      </c>
      <c r="G23" s="178">
        <v>29008.468118696994</v>
      </c>
      <c r="H23" s="5"/>
      <c r="I23" s="5"/>
      <c r="J23" s="5"/>
      <c r="K23" s="5"/>
      <c r="L23" s="5"/>
      <c r="M23" s="5"/>
      <c r="N23" s="5"/>
      <c r="O23" s="5"/>
    </row>
    <row r="24" spans="1:15">
      <c r="A24" s="272"/>
      <c r="B24" s="6" t="s">
        <v>99</v>
      </c>
      <c r="C24" s="180">
        <v>14444.04601154</v>
      </c>
      <c r="D24" s="205">
        <v>14901.555484198001</v>
      </c>
      <c r="E24" s="180">
        <v>14758.320457100002</v>
      </c>
      <c r="F24" s="205">
        <v>14822.589380737001</v>
      </c>
      <c r="G24" s="180">
        <v>14785.315340939</v>
      </c>
      <c r="H24" s="5"/>
      <c r="I24" s="5"/>
      <c r="J24" s="5"/>
      <c r="K24" s="5"/>
      <c r="L24" s="5"/>
      <c r="M24" s="5"/>
      <c r="N24" s="5"/>
      <c r="O24" s="5"/>
    </row>
    <row r="25" spans="1:15" s="1" customFormat="1">
      <c r="A25" s="272"/>
      <c r="B25" s="7" t="s">
        <v>143</v>
      </c>
      <c r="C25" s="181">
        <v>56926.367222725996</v>
      </c>
      <c r="D25" s="206">
        <v>46239.076426868996</v>
      </c>
      <c r="E25" s="181">
        <v>46250.862284810006</v>
      </c>
      <c r="F25" s="206">
        <v>44758.675020067007</v>
      </c>
      <c r="G25" s="181">
        <v>43793.78345963599</v>
      </c>
      <c r="H25" s="4"/>
      <c r="I25" s="5"/>
      <c r="J25" s="5"/>
      <c r="K25" s="5"/>
      <c r="L25" s="5"/>
      <c r="M25" s="4"/>
      <c r="N25" s="4"/>
      <c r="O25" s="4"/>
    </row>
    <row r="26" spans="1:15" ht="25.5" customHeight="1">
      <c r="A26" s="27"/>
      <c r="B26" s="532" t="s">
        <v>330</v>
      </c>
      <c r="C26" s="532"/>
      <c r="D26" s="532"/>
      <c r="E26" s="532"/>
      <c r="F26" s="532"/>
      <c r="G26" s="532"/>
    </row>
    <row r="27" spans="1:15">
      <c r="A27" s="26" t="s">
        <v>103</v>
      </c>
      <c r="B27" s="1" t="s">
        <v>14</v>
      </c>
      <c r="C27" s="1"/>
      <c r="D27" s="1"/>
      <c r="E27" s="1"/>
      <c r="F27" s="1"/>
      <c r="G27" s="1"/>
      <c r="K27" s="1"/>
    </row>
    <row r="28" spans="1:15">
      <c r="A28" s="27"/>
      <c r="G28" s="3" t="str">
        <f>G20</f>
        <v>Amount in Rs Mn, except ratios</v>
      </c>
      <c r="I28" s="3"/>
      <c r="O28" s="3"/>
    </row>
    <row r="29" spans="1:15" s="207" customFormat="1" ht="12.75" customHeight="1">
      <c r="A29" s="211"/>
      <c r="B29" s="530" t="s">
        <v>0</v>
      </c>
      <c r="C29" s="528" t="s">
        <v>1</v>
      </c>
      <c r="D29" s="529"/>
      <c r="E29" s="529"/>
      <c r="F29" s="529"/>
      <c r="G29" s="529"/>
      <c r="H29" s="331"/>
      <c r="I29" s="331"/>
      <c r="K29" s="538"/>
      <c r="L29" s="538"/>
      <c r="M29" s="538"/>
      <c r="N29" s="538"/>
      <c r="O29" s="538"/>
    </row>
    <row r="30" spans="1:15" s="207" customFormat="1" ht="24.95" customHeight="1">
      <c r="A30" s="212"/>
      <c r="B30" s="530"/>
      <c r="C30" s="203">
        <f>'Trends file-4'!$C$6</f>
        <v>43646</v>
      </c>
      <c r="D30" s="203">
        <f>'Trends file-4'!$D$6</f>
        <v>43555</v>
      </c>
      <c r="E30" s="203">
        <f>'Trends file-4'!$E$6</f>
        <v>43465</v>
      </c>
      <c r="F30" s="203">
        <f>'Trends file-4'!$F$6</f>
        <v>43373</v>
      </c>
      <c r="G30" s="203">
        <f>'Trends file-4'!$G$6</f>
        <v>43281</v>
      </c>
      <c r="H30" s="330"/>
      <c r="I30" s="330"/>
      <c r="K30" s="8"/>
      <c r="L30" s="8"/>
      <c r="M30" s="8"/>
      <c r="N30" s="8"/>
      <c r="O30" s="8"/>
    </row>
    <row r="31" spans="1:15">
      <c r="A31" s="272"/>
      <c r="B31" s="2" t="s">
        <v>10</v>
      </c>
      <c r="C31" s="178">
        <v>5550.9707929870001</v>
      </c>
      <c r="D31" s="204">
        <v>1846.0754454500002</v>
      </c>
      <c r="E31" s="178">
        <v>2764.8167400149996</v>
      </c>
      <c r="F31" s="204">
        <v>3224.3198865000004</v>
      </c>
      <c r="G31" s="178">
        <v>5324.6521538629995</v>
      </c>
      <c r="H31" s="5"/>
      <c r="I31" s="5"/>
      <c r="J31" s="5"/>
      <c r="K31" s="5"/>
      <c r="L31" s="5"/>
      <c r="M31" s="5"/>
      <c r="N31" s="5"/>
      <c r="O31" s="5"/>
    </row>
    <row r="32" spans="1:15">
      <c r="A32" s="272"/>
      <c r="B32" s="6" t="s">
        <v>11</v>
      </c>
      <c r="C32" s="180">
        <v>-14780.151603184999</v>
      </c>
      <c r="D32" s="205">
        <v>-10765.854256223</v>
      </c>
      <c r="E32" s="180">
        <v>-10763.618860949995</v>
      </c>
      <c r="F32" s="205">
        <v>-15689.699428604996</v>
      </c>
      <c r="G32" s="180">
        <v>-11086.873505422001</v>
      </c>
      <c r="H32" s="5"/>
      <c r="I32" s="5"/>
      <c r="J32" s="5"/>
      <c r="K32" s="5"/>
      <c r="L32" s="5"/>
      <c r="M32" s="5"/>
      <c r="N32" s="5"/>
      <c r="O32" s="5"/>
    </row>
    <row r="33" spans="1:15" hidden="1">
      <c r="A33" s="272"/>
      <c r="B33" s="6"/>
      <c r="C33" s="180"/>
      <c r="D33" s="205"/>
      <c r="E33" s="180"/>
      <c r="F33" s="205"/>
      <c r="G33" s="180"/>
      <c r="H33" s="5"/>
      <c r="I33" s="5"/>
      <c r="J33" s="5"/>
      <c r="K33" s="5"/>
      <c r="L33" s="5"/>
      <c r="M33" s="5"/>
      <c r="N33" s="5"/>
      <c r="O33" s="5"/>
    </row>
    <row r="34" spans="1:15" s="1" customFormat="1">
      <c r="A34" s="272"/>
      <c r="B34" s="7" t="s">
        <v>31</v>
      </c>
      <c r="C34" s="181">
        <v>-9229.1808101979987</v>
      </c>
      <c r="D34" s="206">
        <v>-8919.7788107729993</v>
      </c>
      <c r="E34" s="181">
        <v>-7998.8021209349954</v>
      </c>
      <c r="F34" s="206">
        <v>-12465.379542104994</v>
      </c>
      <c r="G34" s="181">
        <v>-5762.221351559002</v>
      </c>
      <c r="H34" s="4"/>
      <c r="I34" s="5"/>
      <c r="J34" s="5"/>
      <c r="K34" s="5"/>
      <c r="L34" s="5"/>
      <c r="M34" s="4"/>
      <c r="N34" s="4"/>
      <c r="O34" s="4"/>
    </row>
    <row r="35" spans="1:15">
      <c r="A35" s="27"/>
      <c r="B35" s="18"/>
      <c r="C35" s="18"/>
      <c r="D35" s="18"/>
      <c r="E35" s="18"/>
      <c r="F35" s="18"/>
      <c r="G35" s="18"/>
    </row>
    <row r="36" spans="1:15">
      <c r="A36" s="27"/>
      <c r="B36" s="18"/>
      <c r="C36" s="18"/>
      <c r="D36" s="18"/>
      <c r="E36" s="18"/>
      <c r="F36" s="18"/>
      <c r="G36" s="18"/>
    </row>
    <row r="37" spans="1:15" s="32" customFormat="1">
      <c r="A37" s="34"/>
      <c r="B37" s="38"/>
      <c r="C37" s="38"/>
      <c r="D37" s="38"/>
      <c r="E37" s="38"/>
      <c r="F37" s="38"/>
      <c r="G37" s="38"/>
    </row>
    <row r="38" spans="1:15" s="32" customFormat="1">
      <c r="A38" s="34"/>
      <c r="B38" s="38"/>
      <c r="C38" s="38"/>
      <c r="D38" s="38"/>
      <c r="E38" s="38"/>
      <c r="F38" s="38"/>
      <c r="G38" s="113"/>
    </row>
    <row r="39" spans="1:15" ht="12.6" customHeight="1">
      <c r="A39" s="26">
        <v>5.2</v>
      </c>
      <c r="B39" s="1" t="s">
        <v>250</v>
      </c>
      <c r="C39" s="1"/>
      <c r="D39" s="1"/>
      <c r="E39" s="1"/>
      <c r="F39" s="1"/>
      <c r="G39" s="1"/>
    </row>
    <row r="40" spans="1:15" ht="12.6" customHeight="1">
      <c r="B40" s="1"/>
      <c r="C40" s="1"/>
      <c r="D40" s="1"/>
      <c r="E40" s="1"/>
      <c r="F40" s="1"/>
      <c r="G40" s="1"/>
    </row>
    <row r="41" spans="1:15" ht="12.6" customHeight="1">
      <c r="A41" s="26" t="s">
        <v>248</v>
      </c>
      <c r="B41" s="1" t="s">
        <v>2</v>
      </c>
      <c r="C41" s="1"/>
      <c r="D41" s="1"/>
      <c r="E41" s="1"/>
      <c r="F41" s="1"/>
      <c r="G41" s="1"/>
      <c r="J41" s="1"/>
    </row>
    <row r="42" spans="1:15" ht="12.6" customHeight="1">
      <c r="A42" s="27"/>
      <c r="G42" s="3" t="str">
        <f>G28</f>
        <v>Amount in Rs Mn, except ratios</v>
      </c>
      <c r="H42" s="3"/>
      <c r="N42" s="3"/>
    </row>
    <row r="43" spans="1:15" s="207" customFormat="1" ht="12.6" customHeight="1">
      <c r="A43" s="208"/>
      <c r="B43" s="530" t="s">
        <v>0</v>
      </c>
      <c r="C43" s="528" t="s">
        <v>1</v>
      </c>
      <c r="D43" s="529"/>
      <c r="E43" s="529"/>
      <c r="F43" s="529"/>
      <c r="G43" s="529"/>
      <c r="H43" s="377"/>
      <c r="J43" s="538"/>
      <c r="K43" s="538"/>
      <c r="L43" s="538"/>
      <c r="M43" s="538"/>
      <c r="N43" s="538"/>
    </row>
    <row r="44" spans="1:15" s="207" customFormat="1" ht="24.95" customHeight="1">
      <c r="A44" s="208"/>
      <c r="B44" s="530"/>
      <c r="C44" s="203">
        <f>'Trends file-4'!$C$6</f>
        <v>43646</v>
      </c>
      <c r="D44" s="203">
        <f>'Trends file-4'!$D$6</f>
        <v>43555</v>
      </c>
      <c r="E44" s="203">
        <f>'Trends file-4'!$E$6</f>
        <v>43465</v>
      </c>
      <c r="F44" s="203">
        <f>'Trends file-4'!$F$6</f>
        <v>43373</v>
      </c>
      <c r="G44" s="203">
        <f>'Trends file-4'!$G$6</f>
        <v>43281</v>
      </c>
      <c r="H44" s="377"/>
      <c r="I44" s="377"/>
      <c r="K44" s="377"/>
      <c r="L44" s="377"/>
      <c r="M44" s="377"/>
      <c r="N44" s="377"/>
      <c r="O44" s="377"/>
    </row>
    <row r="45" spans="1:15" ht="12.6" customHeight="1">
      <c r="A45" s="272"/>
      <c r="B45" s="2" t="s">
        <v>5</v>
      </c>
      <c r="C45" s="178">
        <v>141.59465087699999</v>
      </c>
      <c r="D45" s="204">
        <v>144.90054517600001</v>
      </c>
      <c r="E45" s="178">
        <v>145.91226242100001</v>
      </c>
      <c r="F45" s="204">
        <v>112.88238478700001</v>
      </c>
      <c r="G45" s="178">
        <v>113.79120899</v>
      </c>
      <c r="H45" s="5"/>
      <c r="I45" s="5"/>
      <c r="J45" s="5"/>
      <c r="K45" s="5"/>
      <c r="L45" s="5"/>
      <c r="M45" s="5"/>
      <c r="N45" s="5"/>
      <c r="O45" s="5"/>
    </row>
    <row r="46" spans="1:15" ht="24.95" customHeight="1">
      <c r="A46" s="273"/>
      <c r="B46" s="6" t="s">
        <v>6</v>
      </c>
      <c r="C46" s="179">
        <v>152.71857378000001</v>
      </c>
      <c r="D46" s="254">
        <v>104.55878326900006</v>
      </c>
      <c r="E46" s="179">
        <v>138.83713035300002</v>
      </c>
      <c r="F46" s="254">
        <v>141.10437364499995</v>
      </c>
      <c r="G46" s="179">
        <v>136.93480668000001</v>
      </c>
      <c r="H46" s="5"/>
      <c r="I46" s="5"/>
      <c r="J46" s="5"/>
      <c r="K46" s="5"/>
      <c r="L46" s="5"/>
      <c r="M46" s="5"/>
      <c r="N46" s="5"/>
      <c r="O46" s="5"/>
    </row>
    <row r="47" spans="1:15" ht="12.6" customHeight="1">
      <c r="A47" s="272"/>
      <c r="B47" s="2" t="s">
        <v>7</v>
      </c>
      <c r="C47" s="180">
        <v>359.460748282</v>
      </c>
      <c r="D47" s="205">
        <v>442.14538230199997</v>
      </c>
      <c r="E47" s="180">
        <v>426.57084442799993</v>
      </c>
      <c r="F47" s="205">
        <v>451.89803612200006</v>
      </c>
      <c r="G47" s="180">
        <v>436.88867967000004</v>
      </c>
      <c r="H47" s="5"/>
      <c r="I47" s="5"/>
      <c r="J47" s="5"/>
      <c r="K47" s="5"/>
      <c r="L47" s="5"/>
      <c r="M47" s="5"/>
      <c r="N47" s="5"/>
      <c r="O47" s="5"/>
    </row>
    <row r="48" spans="1:15" ht="12.6" customHeight="1">
      <c r="A48" s="272"/>
      <c r="B48" s="2" t="s">
        <v>63</v>
      </c>
      <c r="C48" s="180">
        <v>0.65466822800000002</v>
      </c>
      <c r="D48" s="205">
        <v>0.39118029999999959</v>
      </c>
      <c r="E48" s="180">
        <v>0.71310533900000028</v>
      </c>
      <c r="F48" s="205">
        <v>0.65630439799999996</v>
      </c>
      <c r="G48" s="180">
        <v>0.28961741699999999</v>
      </c>
      <c r="H48" s="5"/>
      <c r="I48" s="5"/>
      <c r="J48" s="5"/>
      <c r="K48" s="5"/>
      <c r="L48" s="5"/>
      <c r="M48" s="5"/>
      <c r="N48" s="5"/>
      <c r="O48" s="5"/>
    </row>
    <row r="49" spans="1:15" ht="12.6" customHeight="1">
      <c r="A49" s="272"/>
      <c r="B49" s="2" t="s">
        <v>8</v>
      </c>
      <c r="C49" s="180">
        <v>98.205985675999997</v>
      </c>
      <c r="D49" s="205">
        <v>92.327247257999929</v>
      </c>
      <c r="E49" s="180">
        <v>101.01455872100006</v>
      </c>
      <c r="F49" s="205">
        <v>111.376873124</v>
      </c>
      <c r="G49" s="180">
        <v>102.269336088</v>
      </c>
      <c r="H49" s="5"/>
      <c r="I49" s="5"/>
      <c r="J49" s="5"/>
      <c r="K49" s="5"/>
      <c r="L49" s="5"/>
      <c r="M49" s="5"/>
      <c r="N49" s="5"/>
      <c r="O49" s="5"/>
    </row>
    <row r="50" spans="1:15" ht="12.6" customHeight="1">
      <c r="A50" s="272"/>
      <c r="B50" s="2" t="s">
        <v>42</v>
      </c>
      <c r="C50" s="180">
        <v>243.862666752</v>
      </c>
      <c r="D50" s="205">
        <v>295.30979136299987</v>
      </c>
      <c r="E50" s="180">
        <v>275.14536625900013</v>
      </c>
      <c r="F50" s="205">
        <v>273.97162087299995</v>
      </c>
      <c r="G50" s="180">
        <v>260.15685848300001</v>
      </c>
      <c r="H50" s="5"/>
      <c r="I50" s="5"/>
      <c r="J50" s="5"/>
      <c r="K50" s="5"/>
      <c r="L50" s="5"/>
      <c r="M50" s="5"/>
      <c r="N50" s="5"/>
      <c r="O50" s="5"/>
    </row>
    <row r="51" spans="1:15" s="1" customFormat="1" ht="12.6" customHeight="1">
      <c r="A51" s="272"/>
      <c r="B51" s="7" t="s">
        <v>2</v>
      </c>
      <c r="C51" s="181">
        <v>996.49729359499997</v>
      </c>
      <c r="D51" s="206">
        <v>1079.6329296679999</v>
      </c>
      <c r="E51" s="181">
        <v>1088.1932675210003</v>
      </c>
      <c r="F51" s="206">
        <v>1091.889592949</v>
      </c>
      <c r="G51" s="181">
        <v>1050.3305073280001</v>
      </c>
      <c r="H51" s="4"/>
      <c r="I51" s="5"/>
      <c r="J51" s="5"/>
      <c r="K51" s="5"/>
      <c r="L51" s="5"/>
      <c r="M51" s="4"/>
      <c r="N51" s="4"/>
      <c r="O51" s="4"/>
    </row>
    <row r="52" spans="1:15" ht="30" customHeight="1">
      <c r="A52" s="272"/>
      <c r="B52" s="533" t="s">
        <v>331</v>
      </c>
      <c r="C52" s="533"/>
      <c r="D52" s="533"/>
      <c r="E52" s="533"/>
      <c r="F52" s="533"/>
      <c r="G52" s="533"/>
    </row>
    <row r="53" spans="1:15">
      <c r="A53" s="26" t="s">
        <v>249</v>
      </c>
      <c r="B53" s="1" t="s">
        <v>143</v>
      </c>
      <c r="C53" s="1"/>
      <c r="D53" s="1"/>
      <c r="E53" s="1"/>
      <c r="F53" s="1"/>
      <c r="G53" s="1"/>
      <c r="K53" s="1"/>
    </row>
    <row r="54" spans="1:15">
      <c r="A54" s="27"/>
      <c r="G54" s="3" t="str">
        <f>G42</f>
        <v>Amount in Rs Mn, except ratios</v>
      </c>
      <c r="I54" s="3"/>
      <c r="O54" s="3"/>
    </row>
    <row r="55" spans="1:15" s="207" customFormat="1" ht="12.75" customHeight="1">
      <c r="A55" s="208"/>
      <c r="B55" s="530" t="s">
        <v>0</v>
      </c>
      <c r="C55" s="528" t="s">
        <v>1</v>
      </c>
      <c r="D55" s="529"/>
      <c r="E55" s="529"/>
      <c r="F55" s="529"/>
      <c r="G55" s="529"/>
      <c r="H55" s="331"/>
      <c r="I55" s="331"/>
      <c r="K55" s="538"/>
      <c r="L55" s="538"/>
      <c r="M55" s="538"/>
      <c r="N55" s="538"/>
      <c r="O55" s="538"/>
    </row>
    <row r="56" spans="1:15" s="207" customFormat="1" ht="24.95" customHeight="1">
      <c r="A56" s="208"/>
      <c r="B56" s="530"/>
      <c r="C56" s="203">
        <f>'Trends file-4'!$C$6</f>
        <v>43646</v>
      </c>
      <c r="D56" s="203">
        <f>'Trends file-4'!$D$6</f>
        <v>43555</v>
      </c>
      <c r="E56" s="203">
        <f>'Trends file-4'!$E$6</f>
        <v>43465</v>
      </c>
      <c r="F56" s="203">
        <f>'Trends file-4'!$F$6</f>
        <v>43373</v>
      </c>
      <c r="G56" s="203">
        <f>'Trends file-4'!$G$6</f>
        <v>43281</v>
      </c>
      <c r="H56" s="377"/>
      <c r="I56" s="377"/>
      <c r="K56" s="377"/>
      <c r="L56" s="377"/>
      <c r="M56" s="377"/>
      <c r="N56" s="377"/>
      <c r="O56" s="377"/>
    </row>
    <row r="57" spans="1:15">
      <c r="A57" s="272"/>
      <c r="B57" s="2" t="s">
        <v>98</v>
      </c>
      <c r="C57" s="178">
        <v>331.56772077200003</v>
      </c>
      <c r="D57" s="204">
        <v>244.46769374299993</v>
      </c>
      <c r="E57" s="178">
        <v>268.0495684660001</v>
      </c>
      <c r="F57" s="204">
        <v>278.00043459999995</v>
      </c>
      <c r="G57" s="178">
        <v>317.207138902</v>
      </c>
      <c r="H57" s="5"/>
      <c r="I57" s="5"/>
      <c r="J57" s="5"/>
      <c r="K57" s="5"/>
      <c r="L57" s="5"/>
      <c r="M57" s="5"/>
      <c r="N57" s="5"/>
      <c r="O57" s="5"/>
    </row>
    <row r="58" spans="1:15">
      <c r="A58" s="272"/>
      <c r="B58" s="6" t="s">
        <v>99</v>
      </c>
      <c r="C58" s="180">
        <v>20.491839435999999</v>
      </c>
      <c r="D58" s="205">
        <v>20.186669805000012</v>
      </c>
      <c r="E58" s="180">
        <v>21.414050016999997</v>
      </c>
      <c r="F58" s="205">
        <v>22.773713828999998</v>
      </c>
      <c r="G58" s="180">
        <v>23.618659666999999</v>
      </c>
      <c r="H58" s="5"/>
      <c r="I58" s="5"/>
      <c r="J58" s="5"/>
      <c r="K58" s="5"/>
      <c r="L58" s="5"/>
      <c r="M58" s="5"/>
      <c r="N58" s="5"/>
      <c r="O58" s="5"/>
    </row>
    <row r="59" spans="1:15" s="1" customFormat="1">
      <c r="A59" s="272"/>
      <c r="B59" s="7" t="s">
        <v>143</v>
      </c>
      <c r="C59" s="181">
        <v>352.05956020800011</v>
      </c>
      <c r="D59" s="206">
        <v>264.65436354799994</v>
      </c>
      <c r="E59" s="181">
        <v>289.46361848300012</v>
      </c>
      <c r="F59" s="206">
        <v>300.77414842899992</v>
      </c>
      <c r="G59" s="181">
        <v>340.82579856899997</v>
      </c>
      <c r="H59" s="4"/>
      <c r="I59" s="5"/>
      <c r="J59" s="5"/>
      <c r="K59" s="5"/>
      <c r="L59" s="5"/>
      <c r="M59" s="4"/>
      <c r="N59" s="4"/>
      <c r="O59" s="4"/>
    </row>
    <row r="60" spans="1:15" ht="30" customHeight="1">
      <c r="A60" s="27"/>
      <c r="B60" s="526" t="s">
        <v>332</v>
      </c>
      <c r="C60" s="526"/>
      <c r="D60" s="526"/>
      <c r="E60" s="526"/>
      <c r="F60" s="526"/>
      <c r="G60" s="526"/>
      <c r="H60" s="526"/>
      <c r="I60" s="526"/>
    </row>
    <row r="61" spans="1:15" s="32" customFormat="1">
      <c r="A61" s="42">
        <v>5.3</v>
      </c>
      <c r="B61" s="22" t="s">
        <v>115</v>
      </c>
      <c r="C61" s="22"/>
      <c r="D61" s="22"/>
      <c r="E61" s="22"/>
      <c r="F61" s="22"/>
      <c r="G61" s="22"/>
    </row>
    <row r="62" spans="1:15" s="32" customFormat="1">
      <c r="B62" s="22"/>
      <c r="C62" s="22"/>
      <c r="D62" s="22"/>
      <c r="E62" s="22"/>
      <c r="F62" s="22"/>
      <c r="G62" s="22"/>
    </row>
    <row r="63" spans="1:15" s="32" customFormat="1">
      <c r="A63" s="42" t="s">
        <v>109</v>
      </c>
      <c r="B63" s="22" t="s">
        <v>294</v>
      </c>
      <c r="C63" s="22"/>
      <c r="D63" s="22"/>
      <c r="E63" s="22"/>
      <c r="F63" s="22"/>
      <c r="G63" s="22"/>
    </row>
    <row r="64" spans="1:15" s="32" customFormat="1">
      <c r="A64" s="34"/>
      <c r="G64" s="114" t="s">
        <v>200</v>
      </c>
    </row>
    <row r="65" spans="1:7" s="207" customFormat="1" ht="12" customHeight="1">
      <c r="A65" s="208"/>
      <c r="B65" s="530" t="s">
        <v>0</v>
      </c>
      <c r="C65" s="528" t="s">
        <v>1</v>
      </c>
      <c r="D65" s="529"/>
      <c r="E65" s="529"/>
      <c r="F65" s="529"/>
      <c r="G65" s="529"/>
    </row>
    <row r="66" spans="1:7" s="207" customFormat="1" ht="12" customHeight="1">
      <c r="A66" s="208"/>
      <c r="B66" s="530"/>
      <c r="C66" s="203">
        <f>'Trends file-4'!$C$6</f>
        <v>43646</v>
      </c>
      <c r="D66" s="203">
        <f>'Trends file-4'!$D$6</f>
        <v>43555</v>
      </c>
      <c r="E66" s="203">
        <f>'Trends file-4'!$E$6</f>
        <v>43465</v>
      </c>
      <c r="F66" s="203">
        <f>'Trends file-4'!$F$6</f>
        <v>43373</v>
      </c>
      <c r="G66" s="203">
        <f>'Trends file-4'!$G$6</f>
        <v>43281</v>
      </c>
    </row>
    <row r="67" spans="1:7">
      <c r="A67" s="272"/>
      <c r="B67" s="2" t="s">
        <v>5</v>
      </c>
      <c r="C67" s="178">
        <v>90.315625994249999</v>
      </c>
      <c r="D67" s="204">
        <v>87.955935714817471</v>
      </c>
      <c r="E67" s="178">
        <v>87.121298084698026</v>
      </c>
      <c r="F67" s="204">
        <v>84.511768863565308</v>
      </c>
      <c r="G67" s="178">
        <v>83.831308065256593</v>
      </c>
    </row>
    <row r="68" spans="1:7" ht="22.5">
      <c r="A68" s="273"/>
      <c r="B68" s="6" t="s">
        <v>6</v>
      </c>
      <c r="C68" s="179">
        <v>46.131616958189198</v>
      </c>
      <c r="D68" s="254">
        <v>44.685459344567398</v>
      </c>
      <c r="E68" s="179">
        <v>45.945191493690373</v>
      </c>
      <c r="F68" s="254">
        <v>46.024168684353612</v>
      </c>
      <c r="G68" s="179">
        <v>43.726765832473319</v>
      </c>
    </row>
    <row r="69" spans="1:7">
      <c r="A69" s="272"/>
      <c r="B69" s="2" t="s">
        <v>7</v>
      </c>
      <c r="C69" s="180">
        <v>136.35401593721934</v>
      </c>
      <c r="D69" s="205">
        <v>175.48729482123798</v>
      </c>
      <c r="E69" s="180">
        <v>179.4335748561447</v>
      </c>
      <c r="F69" s="205">
        <v>172.86167837508634</v>
      </c>
      <c r="G69" s="180">
        <v>159.38874727592946</v>
      </c>
    </row>
    <row r="70" spans="1:7">
      <c r="A70" s="272"/>
      <c r="B70" s="2" t="s">
        <v>63</v>
      </c>
      <c r="C70" s="180">
        <v>30.871600372237054</v>
      </c>
      <c r="D70" s="205">
        <v>29.054685637319686</v>
      </c>
      <c r="E70" s="180">
        <v>29.92098983922039</v>
      </c>
      <c r="F70" s="205">
        <v>25.591301919112013</v>
      </c>
      <c r="G70" s="180">
        <v>25.845618577174562</v>
      </c>
    </row>
    <row r="71" spans="1:7">
      <c r="A71" s="272"/>
      <c r="B71" s="2" t="s">
        <v>8</v>
      </c>
      <c r="C71" s="180">
        <v>54.050148688957918</v>
      </c>
      <c r="D71" s="205">
        <v>62.209457336607713</v>
      </c>
      <c r="E71" s="180">
        <v>62.05006103046987</v>
      </c>
      <c r="F71" s="205">
        <v>55.745590643581153</v>
      </c>
      <c r="G71" s="180">
        <v>64.557385076935077</v>
      </c>
    </row>
    <row r="72" spans="1:7">
      <c r="A72" s="272"/>
      <c r="B72" s="2" t="s">
        <v>42</v>
      </c>
      <c r="C72" s="180">
        <v>99.96548812607233</v>
      </c>
      <c r="D72" s="205">
        <v>80.822035466327677</v>
      </c>
      <c r="E72" s="180">
        <v>80.868072529696832</v>
      </c>
      <c r="F72" s="205">
        <v>84.881660893920738</v>
      </c>
      <c r="G72" s="180">
        <v>82.692147586411309</v>
      </c>
    </row>
    <row r="73" spans="1:7">
      <c r="A73" s="272"/>
      <c r="B73" s="7" t="s">
        <v>2</v>
      </c>
      <c r="C73" s="181">
        <v>457.68849607692584</v>
      </c>
      <c r="D73" s="206">
        <v>480.21486832087794</v>
      </c>
      <c r="E73" s="181">
        <v>485.33918783392016</v>
      </c>
      <c r="F73" s="206">
        <v>469.61616937961924</v>
      </c>
      <c r="G73" s="181">
        <v>460.04197241418029</v>
      </c>
    </row>
    <row r="74" spans="1:7" ht="21.75" hidden="1" customHeight="1">
      <c r="A74" s="27"/>
      <c r="B74" s="516"/>
      <c r="C74" s="516"/>
      <c r="D74" s="516"/>
      <c r="E74" s="516"/>
      <c r="F74" s="516"/>
      <c r="G74" s="516"/>
    </row>
    <row r="75" spans="1:7" hidden="1">
      <c r="A75" s="27"/>
      <c r="B75" s="41"/>
      <c r="C75" s="41"/>
      <c r="D75" s="41"/>
      <c r="E75" s="41"/>
      <c r="G75" s="37"/>
    </row>
    <row r="76" spans="1:7" hidden="1">
      <c r="A76" s="27"/>
      <c r="B76" s="22"/>
      <c r="C76" s="41"/>
      <c r="D76" s="41"/>
      <c r="E76" s="41"/>
    </row>
    <row r="77" spans="1:7" s="32" customFormat="1" hidden="1">
      <c r="A77" s="34"/>
      <c r="G77" s="114"/>
    </row>
    <row r="78" spans="1:7" s="207" customFormat="1" ht="12" hidden="1" customHeight="1">
      <c r="A78" s="208"/>
      <c r="B78" s="530"/>
      <c r="C78" s="528"/>
      <c r="D78" s="529"/>
      <c r="E78" s="529"/>
      <c r="F78" s="529"/>
      <c r="G78" s="529"/>
    </row>
    <row r="79" spans="1:7" s="207" customFormat="1" ht="12" hidden="1" customHeight="1">
      <c r="A79" s="208"/>
      <c r="B79" s="530"/>
      <c r="C79" s="203"/>
      <c r="D79" s="203"/>
      <c r="E79" s="203"/>
      <c r="F79" s="203"/>
      <c r="G79" s="203"/>
    </row>
    <row r="80" spans="1:7" hidden="1">
      <c r="A80" s="272"/>
      <c r="C80" s="178"/>
      <c r="D80" s="204"/>
      <c r="E80" s="178"/>
      <c r="F80" s="204"/>
      <c r="G80" s="178"/>
    </row>
    <row r="81" spans="1:7" hidden="1">
      <c r="A81" s="273"/>
      <c r="B81" s="6"/>
      <c r="C81" s="179"/>
      <c r="D81" s="254"/>
      <c r="E81" s="179"/>
      <c r="F81" s="254"/>
      <c r="G81" s="179"/>
    </row>
    <row r="82" spans="1:7" hidden="1">
      <c r="A82" s="272"/>
      <c r="C82" s="180"/>
      <c r="D82" s="205"/>
      <c r="E82" s="180"/>
      <c r="F82" s="205"/>
      <c r="G82" s="180"/>
    </row>
    <row r="83" spans="1:7" hidden="1">
      <c r="A83" s="272"/>
      <c r="C83" s="180"/>
      <c r="D83" s="205"/>
      <c r="E83" s="180"/>
      <c r="F83" s="205"/>
      <c r="G83" s="180"/>
    </row>
    <row r="84" spans="1:7" hidden="1">
      <c r="A84" s="272"/>
      <c r="C84" s="180"/>
      <c r="D84" s="205"/>
      <c r="E84" s="180"/>
      <c r="F84" s="205"/>
      <c r="G84" s="180"/>
    </row>
    <row r="85" spans="1:7" hidden="1">
      <c r="A85" s="272"/>
      <c r="C85" s="180"/>
      <c r="D85" s="205"/>
      <c r="E85" s="180"/>
      <c r="F85" s="205"/>
      <c r="G85" s="180"/>
    </row>
    <row r="86" spans="1:7" hidden="1">
      <c r="A86" s="272"/>
      <c r="B86" s="7"/>
      <c r="C86" s="181"/>
      <c r="D86" s="206"/>
      <c r="E86" s="181"/>
      <c r="F86" s="206"/>
      <c r="G86" s="181"/>
    </row>
    <row r="87" spans="1:7" ht="24" customHeight="1">
      <c r="A87" s="27"/>
      <c r="B87" s="531" t="s">
        <v>277</v>
      </c>
      <c r="C87" s="531"/>
      <c r="D87" s="531"/>
      <c r="E87" s="531"/>
      <c r="F87" s="531"/>
      <c r="G87" s="531"/>
    </row>
    <row r="88" spans="1:7" ht="21.75" customHeight="1">
      <c r="A88" s="27"/>
      <c r="B88" s="534" t="s">
        <v>351</v>
      </c>
      <c r="C88" s="534"/>
      <c r="D88" s="534"/>
      <c r="E88" s="534"/>
      <c r="F88" s="534"/>
      <c r="G88" s="534"/>
    </row>
    <row r="89" spans="1:7">
      <c r="A89" s="26" t="s">
        <v>110</v>
      </c>
      <c r="B89" s="1" t="s">
        <v>275</v>
      </c>
      <c r="C89" s="1"/>
      <c r="D89" s="1"/>
      <c r="E89" s="1"/>
      <c r="F89" s="1"/>
      <c r="G89" s="1"/>
    </row>
    <row r="90" spans="1:7">
      <c r="A90" s="27"/>
      <c r="G90" s="114" t="str">
        <f>G64</f>
        <v>Amount in US$ Mn</v>
      </c>
    </row>
    <row r="91" spans="1:7" s="207" customFormat="1" ht="12" customHeight="1">
      <c r="A91" s="208"/>
      <c r="B91" s="530" t="s">
        <v>0</v>
      </c>
      <c r="C91" s="528" t="s">
        <v>1</v>
      </c>
      <c r="D91" s="529"/>
      <c r="E91" s="529"/>
      <c r="F91" s="529"/>
      <c r="G91" s="529"/>
    </row>
    <row r="92" spans="1:7" s="207" customFormat="1" ht="12" customHeight="1">
      <c r="A92" s="208"/>
      <c r="B92" s="530"/>
      <c r="C92" s="203">
        <f>'Trends file-4'!$C$6</f>
        <v>43646</v>
      </c>
      <c r="D92" s="203">
        <f>'Trends file-4'!$D$6</f>
        <v>43555</v>
      </c>
      <c r="E92" s="203">
        <f>'Trends file-4'!$E$6</f>
        <v>43465</v>
      </c>
      <c r="F92" s="203">
        <f>'Trends file-4'!$F$6</f>
        <v>43373</v>
      </c>
      <c r="G92" s="203">
        <f>'Trends file-4'!$G$6</f>
        <v>43281</v>
      </c>
    </row>
    <row r="93" spans="1:7">
      <c r="A93" s="27"/>
      <c r="B93" s="2" t="s">
        <v>98</v>
      </c>
      <c r="C93" s="178">
        <v>128.47366159694639</v>
      </c>
      <c r="D93" s="204">
        <v>99.105464949353205</v>
      </c>
      <c r="E93" s="178">
        <v>93.795221820297272</v>
      </c>
      <c r="F93" s="204">
        <v>84.931879425714484</v>
      </c>
      <c r="G93" s="178">
        <v>86.594735281522532</v>
      </c>
    </row>
    <row r="94" spans="1:7">
      <c r="A94" s="27"/>
      <c r="B94" s="6" t="s">
        <v>99</v>
      </c>
      <c r="C94" s="180">
        <v>20.480681153237981</v>
      </c>
      <c r="D94" s="205">
        <v>20.379638469361186</v>
      </c>
      <c r="E94" s="180">
        <v>20.186480502490888</v>
      </c>
      <c r="F94" s="205">
        <v>18.782278268133933</v>
      </c>
      <c r="G94" s="180">
        <v>19.00371170312334</v>
      </c>
    </row>
    <row r="95" spans="1:7">
      <c r="A95" s="26"/>
      <c r="B95" s="7" t="s">
        <v>143</v>
      </c>
      <c r="C95" s="181">
        <v>148.95434275018437</v>
      </c>
      <c r="D95" s="206">
        <v>119.48510341871439</v>
      </c>
      <c r="E95" s="181">
        <v>113.98170232278815</v>
      </c>
      <c r="F95" s="206">
        <v>103.71415769384842</v>
      </c>
      <c r="G95" s="181">
        <v>105.59844698464588</v>
      </c>
    </row>
    <row r="96" spans="1:7" ht="21.75" hidden="1" customHeight="1">
      <c r="A96" s="27"/>
      <c r="B96" s="516"/>
      <c r="C96" s="516"/>
      <c r="D96" s="516"/>
      <c r="E96" s="516"/>
      <c r="F96" s="516"/>
      <c r="G96" s="516"/>
    </row>
    <row r="97" spans="1:7" hidden="1">
      <c r="A97" s="27"/>
    </row>
    <row r="98" spans="1:7" hidden="1">
      <c r="A98" s="27"/>
      <c r="B98" s="1"/>
    </row>
    <row r="99" spans="1:7" hidden="1">
      <c r="A99" s="27"/>
      <c r="G99" s="114"/>
    </row>
    <row r="100" spans="1:7" s="207" customFormat="1" ht="12" hidden="1" customHeight="1">
      <c r="A100" s="208"/>
      <c r="B100" s="530"/>
      <c r="C100" s="528"/>
      <c r="D100" s="529"/>
      <c r="E100" s="529"/>
      <c r="F100" s="529"/>
      <c r="G100" s="529"/>
    </row>
    <row r="101" spans="1:7" s="207" customFormat="1" ht="12" hidden="1" customHeight="1">
      <c r="A101" s="208"/>
      <c r="B101" s="530"/>
      <c r="C101" s="203"/>
      <c r="D101" s="203"/>
      <c r="E101" s="203"/>
      <c r="F101" s="203"/>
      <c r="G101" s="203"/>
    </row>
    <row r="102" spans="1:7" hidden="1">
      <c r="A102" s="27"/>
      <c r="C102" s="178"/>
      <c r="D102" s="204"/>
      <c r="E102" s="178"/>
      <c r="F102" s="204"/>
      <c r="G102" s="178"/>
    </row>
    <row r="103" spans="1:7" hidden="1">
      <c r="A103" s="27"/>
      <c r="B103" s="6"/>
      <c r="C103" s="180"/>
      <c r="D103" s="205"/>
      <c r="E103" s="180"/>
      <c r="F103" s="205"/>
      <c r="G103" s="180"/>
    </row>
    <row r="104" spans="1:7" hidden="1">
      <c r="A104" s="26"/>
      <c r="B104" s="7"/>
      <c r="C104" s="181"/>
      <c r="D104" s="206"/>
      <c r="E104" s="181"/>
      <c r="F104" s="206"/>
      <c r="G104" s="181"/>
    </row>
    <row r="105" spans="1:7" ht="22.5" customHeight="1">
      <c r="A105" s="27"/>
      <c r="B105" s="531" t="s">
        <v>277</v>
      </c>
      <c r="C105" s="531"/>
      <c r="D105" s="531"/>
      <c r="E105" s="531"/>
      <c r="F105" s="531"/>
      <c r="G105" s="531"/>
    </row>
    <row r="106" spans="1:7" ht="24.75" customHeight="1">
      <c r="A106" s="27"/>
      <c r="B106" s="526" t="s">
        <v>350</v>
      </c>
      <c r="C106" s="526"/>
      <c r="D106" s="526"/>
      <c r="E106" s="526"/>
      <c r="F106" s="526"/>
      <c r="G106" s="526"/>
    </row>
    <row r="107" spans="1:7">
      <c r="A107" s="26" t="s">
        <v>132</v>
      </c>
      <c r="B107" s="22" t="s">
        <v>276</v>
      </c>
      <c r="C107" s="1"/>
      <c r="D107" s="1"/>
      <c r="E107" s="1"/>
      <c r="F107" s="1"/>
      <c r="G107" s="1"/>
    </row>
    <row r="108" spans="1:7">
      <c r="A108" s="27"/>
      <c r="G108" s="114" t="str">
        <f>G90</f>
        <v>Amount in US$ Mn</v>
      </c>
    </row>
    <row r="109" spans="1:7" s="207" customFormat="1" ht="12" customHeight="1">
      <c r="A109" s="208"/>
      <c r="B109" s="530" t="s">
        <v>0</v>
      </c>
      <c r="C109" s="528" t="s">
        <v>1</v>
      </c>
      <c r="D109" s="529"/>
      <c r="E109" s="529"/>
      <c r="F109" s="529"/>
      <c r="G109" s="529"/>
    </row>
    <row r="110" spans="1:7" s="207" customFormat="1" ht="12" customHeight="1">
      <c r="A110" s="208"/>
      <c r="B110" s="530"/>
      <c r="C110" s="203">
        <f>'Trends file-4'!$C$6</f>
        <v>43646</v>
      </c>
      <c r="D110" s="203">
        <f>'Trends file-4'!$D$6</f>
        <v>43555</v>
      </c>
      <c r="E110" s="203">
        <f>'Trends file-4'!$E$6</f>
        <v>43465</v>
      </c>
      <c r="F110" s="203">
        <f>'Trends file-4'!$F$6</f>
        <v>43373</v>
      </c>
      <c r="G110" s="203">
        <f>'Trends file-4'!$G$6</f>
        <v>43281</v>
      </c>
    </row>
    <row r="111" spans="1:7">
      <c r="A111" s="27"/>
      <c r="B111" s="2" t="s">
        <v>10</v>
      </c>
      <c r="C111" s="178">
        <v>31.661036463999999</v>
      </c>
      <c r="D111" s="204">
        <v>14.888501418999999</v>
      </c>
      <c r="E111" s="178">
        <v>30.235849790999993</v>
      </c>
      <c r="F111" s="204">
        <v>29.447818477999995</v>
      </c>
      <c r="G111" s="178">
        <v>27.409897510804097</v>
      </c>
    </row>
    <row r="112" spans="1:7" hidden="1" outlineLevel="1">
      <c r="A112" s="27"/>
      <c r="B112" s="79"/>
      <c r="C112" s="180"/>
      <c r="D112" s="205"/>
      <c r="E112" s="180"/>
      <c r="F112" s="205"/>
      <c r="G112" s="180"/>
    </row>
    <row r="113" spans="1:7" collapsed="1">
      <c r="A113" s="27"/>
      <c r="B113" s="6" t="s">
        <v>11</v>
      </c>
      <c r="C113" s="180">
        <v>16.297444606017979</v>
      </c>
      <c r="D113" s="205">
        <v>18.972701443999998</v>
      </c>
      <c r="E113" s="180">
        <v>1.3463278570000057</v>
      </c>
      <c r="F113" s="205">
        <v>-11.463796650999996</v>
      </c>
      <c r="G113" s="180">
        <v>18.503833521195929</v>
      </c>
    </row>
    <row r="114" spans="1:7">
      <c r="A114" s="60"/>
      <c r="B114" s="7" t="s">
        <v>31</v>
      </c>
      <c r="C114" s="181">
        <v>47.958481070017982</v>
      </c>
      <c r="D114" s="206">
        <v>33.861202862999995</v>
      </c>
      <c r="E114" s="181">
        <v>31.582177647999998</v>
      </c>
      <c r="F114" s="206">
        <v>17.984021826999999</v>
      </c>
      <c r="G114" s="181">
        <v>45.913731032000022</v>
      </c>
    </row>
    <row r="115" spans="1:7" ht="21.75" hidden="1" customHeight="1">
      <c r="A115" s="27"/>
      <c r="B115" s="516"/>
      <c r="C115" s="516"/>
      <c r="D115" s="516"/>
      <c r="E115" s="516"/>
      <c r="F115" s="516"/>
      <c r="G115" s="516"/>
    </row>
    <row r="116" spans="1:7" hidden="1">
      <c r="A116" s="27"/>
      <c r="B116" s="18"/>
      <c r="C116" s="18"/>
      <c r="D116" s="18"/>
      <c r="E116" s="18"/>
      <c r="F116" s="201"/>
      <c r="G116" s="201"/>
    </row>
    <row r="117" spans="1:7" hidden="1">
      <c r="A117" s="27"/>
      <c r="B117" s="22"/>
      <c r="C117" s="18"/>
      <c r="D117" s="18"/>
      <c r="E117" s="18"/>
      <c r="F117" s="18"/>
      <c r="G117" s="18"/>
    </row>
    <row r="118" spans="1:7" hidden="1">
      <c r="A118" s="27"/>
      <c r="G118" s="114"/>
    </row>
    <row r="119" spans="1:7" s="207" customFormat="1" ht="12" hidden="1" customHeight="1">
      <c r="A119" s="208"/>
      <c r="B119" s="530"/>
      <c r="C119" s="528"/>
      <c r="D119" s="529"/>
      <c r="E119" s="529"/>
      <c r="F119" s="529"/>
      <c r="G119" s="529"/>
    </row>
    <row r="120" spans="1:7" s="207" customFormat="1" ht="12" hidden="1" customHeight="1">
      <c r="A120" s="208"/>
      <c r="B120" s="530"/>
      <c r="C120" s="203"/>
      <c r="D120" s="203"/>
      <c r="E120" s="203"/>
      <c r="F120" s="203"/>
      <c r="G120" s="203"/>
    </row>
    <row r="121" spans="1:7" hidden="1">
      <c r="A121" s="27"/>
      <c r="C121" s="178"/>
      <c r="D121" s="204"/>
      <c r="E121" s="178"/>
      <c r="F121" s="204"/>
      <c r="G121" s="178"/>
    </row>
    <row r="122" spans="1:7" hidden="1" outlineLevel="1">
      <c r="A122" s="27"/>
      <c r="B122" s="79"/>
      <c r="C122" s="180"/>
      <c r="D122" s="205"/>
      <c r="E122" s="180"/>
      <c r="F122" s="205"/>
      <c r="G122" s="180"/>
    </row>
    <row r="123" spans="1:7" hidden="1" collapsed="1">
      <c r="A123" s="27"/>
      <c r="B123" s="6"/>
      <c r="C123" s="180"/>
      <c r="D123" s="205"/>
      <c r="E123" s="180"/>
      <c r="F123" s="205"/>
      <c r="G123" s="180"/>
    </row>
    <row r="124" spans="1:7" hidden="1">
      <c r="A124" s="60"/>
      <c r="B124" s="7"/>
      <c r="C124" s="181"/>
      <c r="D124" s="206"/>
      <c r="E124" s="181"/>
      <c r="F124" s="206"/>
      <c r="G124" s="181"/>
    </row>
    <row r="125" spans="1:7">
      <c r="A125" s="27"/>
      <c r="B125" s="376" t="s">
        <v>238</v>
      </c>
      <c r="C125" s="18"/>
      <c r="D125" s="18"/>
      <c r="E125" s="18"/>
      <c r="F125" s="201"/>
      <c r="G125" s="201"/>
    </row>
    <row r="126" spans="1:7">
      <c r="A126" s="27"/>
      <c r="B126" s="376"/>
      <c r="C126" s="18"/>
      <c r="D126" s="18"/>
      <c r="E126" s="18"/>
      <c r="F126" s="201"/>
      <c r="G126" s="201"/>
    </row>
    <row r="127" spans="1:7">
      <c r="A127" s="26">
        <v>5.4</v>
      </c>
      <c r="B127" s="1" t="s">
        <v>133</v>
      </c>
      <c r="C127" s="1"/>
      <c r="D127" s="1"/>
      <c r="E127" s="1"/>
      <c r="F127" s="18"/>
      <c r="G127" s="18"/>
    </row>
    <row r="128" spans="1:7">
      <c r="A128" s="27"/>
      <c r="B128" s="18"/>
      <c r="C128" s="18"/>
      <c r="D128" s="18"/>
      <c r="E128" s="18"/>
      <c r="F128" s="18"/>
      <c r="G128" s="18"/>
    </row>
    <row r="129" spans="1:12">
      <c r="B129" s="1" t="s">
        <v>111</v>
      </c>
      <c r="G129" s="3" t="str">
        <f>'Trends file-4'!G4</f>
        <v>Amount in Rs Mn, except ratios</v>
      </c>
    </row>
    <row r="130" spans="1:12" s="207" customFormat="1" ht="12" customHeight="1">
      <c r="B130" s="518" t="s">
        <v>0</v>
      </c>
      <c r="C130" s="535" t="s">
        <v>1</v>
      </c>
      <c r="D130" s="529"/>
      <c r="E130" s="529"/>
      <c r="F130" s="529"/>
      <c r="G130" s="529"/>
    </row>
    <row r="131" spans="1:12" s="207" customFormat="1" ht="12" customHeight="1">
      <c r="B131" s="536"/>
      <c r="C131" s="203">
        <f>'Trends file-4'!$C$6</f>
        <v>43646</v>
      </c>
      <c r="D131" s="203">
        <f>'Trends file-4'!$D$6</f>
        <v>43555</v>
      </c>
      <c r="E131" s="203">
        <f>'Trends file-4'!$E$6</f>
        <v>43465</v>
      </c>
      <c r="F131" s="203">
        <f>'Trends file-4'!$F$6</f>
        <v>43373</v>
      </c>
      <c r="G131" s="203">
        <f>'Trends file-4'!$G$6</f>
        <v>43281</v>
      </c>
    </row>
    <row r="132" spans="1:12">
      <c r="A132" s="272"/>
      <c r="B132" s="76" t="s">
        <v>55</v>
      </c>
      <c r="C132" s="178">
        <v>427023.05932337901</v>
      </c>
      <c r="D132" s="204">
        <v>407937.55550764792</v>
      </c>
      <c r="E132" s="178">
        <v>432028.5290197421</v>
      </c>
      <c r="F132" s="204">
        <v>454574.35756707611</v>
      </c>
      <c r="G132" s="178">
        <v>412263.8216627044</v>
      </c>
      <c r="I132" s="5"/>
      <c r="J132" s="5"/>
      <c r="K132" s="5"/>
      <c r="L132" s="5"/>
    </row>
    <row r="133" spans="1:12" ht="22.5">
      <c r="A133" s="272"/>
      <c r="B133" s="76" t="s">
        <v>56</v>
      </c>
      <c r="C133" s="469">
        <v>154509.16255922298</v>
      </c>
      <c r="D133" s="470">
        <v>360778.63282862713</v>
      </c>
      <c r="E133" s="469">
        <v>288549.27983957302</v>
      </c>
      <c r="F133" s="470">
        <v>331341.41670853994</v>
      </c>
      <c r="G133" s="469">
        <v>296025.50200786092</v>
      </c>
      <c r="I133" s="5"/>
      <c r="J133" s="5"/>
      <c r="K133" s="5"/>
      <c r="L133" s="5"/>
    </row>
    <row r="134" spans="1:12">
      <c r="A134" s="272"/>
      <c r="B134" s="76" t="s">
        <v>125</v>
      </c>
      <c r="C134" s="180">
        <v>434279.60027300002</v>
      </c>
      <c r="D134" s="205">
        <v>440852.880733</v>
      </c>
      <c r="E134" s="180">
        <v>445905.41249800002</v>
      </c>
      <c r="F134" s="205">
        <v>446242.15720200003</v>
      </c>
      <c r="G134" s="180">
        <v>444531.594017</v>
      </c>
      <c r="I134" s="5"/>
      <c r="J134" s="5"/>
      <c r="K134" s="5"/>
      <c r="L134" s="5"/>
    </row>
    <row r="135" spans="1:12" ht="11.25" hidden="1" customHeight="1" outlineLevel="1">
      <c r="A135" s="272"/>
      <c r="B135" s="76"/>
      <c r="C135" s="180">
        <v>0</v>
      </c>
      <c r="D135" s="205">
        <v>0</v>
      </c>
      <c r="E135" s="180">
        <v>0</v>
      </c>
      <c r="F135" s="205">
        <v>0</v>
      </c>
      <c r="G135" s="180">
        <v>0</v>
      </c>
      <c r="I135" s="5"/>
      <c r="J135" s="5"/>
      <c r="K135" s="5"/>
      <c r="L135" s="5"/>
    </row>
    <row r="136" spans="1:12" collapsed="1">
      <c r="A136" s="272"/>
      <c r="B136" s="77" t="s">
        <v>57</v>
      </c>
      <c r="C136" s="180"/>
      <c r="D136" s="205"/>
      <c r="E136" s="180"/>
      <c r="F136" s="205"/>
      <c r="G136" s="180"/>
      <c r="I136" s="5"/>
      <c r="J136" s="5"/>
      <c r="K136" s="5"/>
      <c r="L136" s="5"/>
    </row>
    <row r="137" spans="1:12">
      <c r="A137" s="272"/>
      <c r="B137" s="75" t="s">
        <v>202</v>
      </c>
      <c r="C137" s="143">
        <v>57104.490895554998</v>
      </c>
      <c r="D137" s="163">
        <v>62121.413908979011</v>
      </c>
      <c r="E137" s="143">
        <v>43458.694754870005</v>
      </c>
      <c r="F137" s="163">
        <v>41671.551607447</v>
      </c>
      <c r="G137" s="143">
        <v>51330.385734439005</v>
      </c>
      <c r="I137" s="5"/>
      <c r="J137" s="5"/>
      <c r="K137" s="5"/>
      <c r="L137" s="5"/>
    </row>
    <row r="138" spans="1:12" hidden="1" outlineLevel="1">
      <c r="A138" s="272"/>
      <c r="B138" s="75" t="s">
        <v>66</v>
      </c>
      <c r="C138" s="143">
        <v>0</v>
      </c>
      <c r="D138" s="163">
        <v>0</v>
      </c>
      <c r="E138" s="143">
        <v>0</v>
      </c>
      <c r="F138" s="163">
        <v>0</v>
      </c>
      <c r="G138" s="143">
        <v>0</v>
      </c>
      <c r="I138" s="5"/>
      <c r="J138" s="5"/>
      <c r="K138" s="5"/>
      <c r="L138" s="5"/>
    </row>
    <row r="139" spans="1:12" ht="11.25" hidden="1" customHeight="1" outlineLevel="1">
      <c r="A139" s="272"/>
      <c r="B139" s="75"/>
      <c r="C139" s="180">
        <v>0</v>
      </c>
      <c r="D139" s="205">
        <v>0</v>
      </c>
      <c r="E139" s="180">
        <v>0</v>
      </c>
      <c r="F139" s="205">
        <v>0</v>
      </c>
      <c r="G139" s="180">
        <v>0</v>
      </c>
      <c r="I139" s="5"/>
      <c r="J139" s="5"/>
      <c r="K139" s="5"/>
      <c r="L139" s="5"/>
    </row>
    <row r="140" spans="1:12" collapsed="1">
      <c r="A140" s="272"/>
      <c r="B140" s="75" t="s">
        <v>338</v>
      </c>
      <c r="C140" s="180">
        <v>74216.780432960004</v>
      </c>
      <c r="D140" s="205">
        <v>65101.435603689999</v>
      </c>
      <c r="E140" s="180">
        <v>59350.430054110009</v>
      </c>
      <c r="F140" s="205">
        <v>58444.538464029996</v>
      </c>
      <c r="G140" s="180">
        <v>72462.860911059994</v>
      </c>
      <c r="I140" s="5"/>
      <c r="J140" s="5"/>
      <c r="K140" s="5"/>
      <c r="L140" s="5"/>
    </row>
    <row r="141" spans="1:12" ht="11.25" hidden="1" customHeight="1" outlineLevel="1">
      <c r="A141" s="272"/>
      <c r="B141" s="275"/>
      <c r="C141" s="180">
        <v>0</v>
      </c>
      <c r="D141" s="205">
        <v>0</v>
      </c>
      <c r="E141" s="180">
        <v>0</v>
      </c>
      <c r="F141" s="205">
        <v>0</v>
      </c>
      <c r="G141" s="180">
        <v>0</v>
      </c>
      <c r="I141" s="5"/>
      <c r="J141" s="5"/>
      <c r="K141" s="5"/>
      <c r="L141" s="5"/>
    </row>
    <row r="142" spans="1:12" collapsed="1">
      <c r="A142" s="27"/>
      <c r="B142" s="77" t="s">
        <v>334</v>
      </c>
      <c r="C142" s="142">
        <v>884490.55082708702</v>
      </c>
      <c r="D142" s="232">
        <v>1082346.2195566061</v>
      </c>
      <c r="E142" s="142">
        <v>1063674.0965483352</v>
      </c>
      <c r="F142" s="232">
        <v>1132041.8414061391</v>
      </c>
      <c r="G142" s="142">
        <v>1029027.6710420663</v>
      </c>
      <c r="I142" s="5"/>
      <c r="J142" s="5"/>
      <c r="K142" s="5"/>
      <c r="L142" s="5"/>
    </row>
    <row r="143" spans="1:12">
      <c r="A143" s="27"/>
      <c r="B143" s="75" t="s">
        <v>336</v>
      </c>
      <c r="C143" s="143">
        <v>281967.46913360804</v>
      </c>
      <c r="D143" s="163">
        <v>47553.012530246</v>
      </c>
      <c r="E143" s="143">
        <v>49293.864981571998</v>
      </c>
      <c r="F143" s="163">
        <v>52304.929718986998</v>
      </c>
      <c r="G143" s="143">
        <v>50117.961469424001</v>
      </c>
      <c r="I143" s="5"/>
      <c r="J143" s="5"/>
      <c r="K143" s="5"/>
      <c r="L143" s="5"/>
    </row>
    <row r="144" spans="1:12">
      <c r="A144" s="27"/>
      <c r="B144" s="276" t="s">
        <v>335</v>
      </c>
      <c r="C144" s="183">
        <v>1166458.0199606949</v>
      </c>
      <c r="D144" s="255">
        <v>1129899.2320868522</v>
      </c>
      <c r="E144" s="183">
        <v>1112967.9615299071</v>
      </c>
      <c r="F144" s="255">
        <v>1184346.7711251262</v>
      </c>
      <c r="G144" s="183">
        <v>1079145.6325114903</v>
      </c>
      <c r="I144" s="5"/>
      <c r="J144" s="5"/>
      <c r="K144" s="5"/>
      <c r="L144" s="5"/>
    </row>
    <row r="145" spans="1:12" s="278" customFormat="1" ht="27" customHeight="1">
      <c r="B145" s="527" t="s">
        <v>333</v>
      </c>
      <c r="C145" s="527"/>
      <c r="D145" s="527"/>
      <c r="E145" s="527"/>
      <c r="F145" s="527"/>
      <c r="G145" s="527"/>
      <c r="I145" s="280"/>
      <c r="J145" s="280"/>
      <c r="K145" s="280"/>
      <c r="L145" s="280"/>
    </row>
    <row r="146" spans="1:12" s="278" customFormat="1">
      <c r="B146" s="277"/>
      <c r="C146" s="279"/>
      <c r="D146" s="279"/>
      <c r="E146" s="279"/>
      <c r="F146" s="279"/>
      <c r="G146" s="279"/>
      <c r="I146" s="280"/>
      <c r="J146" s="280"/>
      <c r="K146" s="280"/>
      <c r="L146" s="280"/>
    </row>
    <row r="147" spans="1:12">
      <c r="B147" s="82"/>
      <c r="C147" s="82"/>
      <c r="D147" s="82"/>
      <c r="E147" s="82"/>
      <c r="F147" s="23"/>
      <c r="G147" s="23"/>
    </row>
    <row r="148" spans="1:12">
      <c r="B148" s="1" t="s">
        <v>112</v>
      </c>
      <c r="G148" s="114" t="str">
        <f>G108</f>
        <v>Amount in US$ Mn</v>
      </c>
    </row>
    <row r="149" spans="1:12" s="207" customFormat="1" ht="12" customHeight="1">
      <c r="B149" s="518" t="s">
        <v>0</v>
      </c>
      <c r="C149" s="535" t="s">
        <v>1</v>
      </c>
      <c r="D149" s="529"/>
      <c r="E149" s="529"/>
      <c r="F149" s="529"/>
      <c r="G149" s="529"/>
    </row>
    <row r="150" spans="1:12" s="207" customFormat="1" ht="12" customHeight="1">
      <c r="B150" s="536"/>
      <c r="C150" s="203">
        <f>'Trends file-4'!$C$6</f>
        <v>43646</v>
      </c>
      <c r="D150" s="203">
        <f>'Trends file-4'!$D$6</f>
        <v>43555</v>
      </c>
      <c r="E150" s="203">
        <f>'Trends file-4'!$E$6</f>
        <v>43465</v>
      </c>
      <c r="F150" s="203">
        <f>'Trends file-4'!$F$6</f>
        <v>43373</v>
      </c>
      <c r="G150" s="203">
        <f>'Trends file-4'!$G$6</f>
        <v>43281</v>
      </c>
    </row>
    <row r="151" spans="1:12">
      <c r="A151" s="272"/>
      <c r="B151" s="76" t="s">
        <v>55</v>
      </c>
      <c r="C151" s="178">
        <v>6186.9466723178648</v>
      </c>
      <c r="D151" s="204">
        <v>5898.887361834255</v>
      </c>
      <c r="E151" s="178">
        <v>6176.6892418291818</v>
      </c>
      <c r="F151" s="204">
        <v>6271.2886468521228</v>
      </c>
      <c r="G151" s="178">
        <v>6021.08692365568</v>
      </c>
    </row>
    <row r="152" spans="1:12" ht="22.5">
      <c r="A152" s="272"/>
      <c r="B152" s="76" t="s">
        <v>56</v>
      </c>
      <c r="C152" s="180">
        <v>2238.6143517708342</v>
      </c>
      <c r="D152" s="205">
        <v>5216.9565877901396</v>
      </c>
      <c r="E152" s="180">
        <v>4125.3739343709067</v>
      </c>
      <c r="F152" s="205">
        <v>4571.1721971240941</v>
      </c>
      <c r="G152" s="180">
        <v>4323.4336498884322</v>
      </c>
    </row>
    <row r="153" spans="1:12">
      <c r="A153" s="272"/>
      <c r="B153" s="76" t="s">
        <v>125</v>
      </c>
      <c r="C153" s="180">
        <v>6292.0834580266592</v>
      </c>
      <c r="D153" s="205">
        <v>6374.8518651290578</v>
      </c>
      <c r="E153" s="180">
        <v>6375.0863177925521</v>
      </c>
      <c r="F153" s="205">
        <v>6156.3379623646279</v>
      </c>
      <c r="G153" s="180">
        <v>6492.3556888710382</v>
      </c>
    </row>
    <row r="154" spans="1:12" ht="11.25" hidden="1" customHeight="1" outlineLevel="1">
      <c r="A154" s="272"/>
      <c r="B154" s="76"/>
      <c r="C154" s="180">
        <v>0</v>
      </c>
      <c r="D154" s="205">
        <v>0</v>
      </c>
      <c r="E154" s="180">
        <v>0</v>
      </c>
      <c r="F154" s="205">
        <v>0</v>
      </c>
      <c r="G154" s="180">
        <v>0</v>
      </c>
    </row>
    <row r="155" spans="1:12" collapsed="1">
      <c r="A155" s="272"/>
      <c r="B155" s="77" t="s">
        <v>57</v>
      </c>
      <c r="C155" s="180"/>
      <c r="D155" s="205"/>
      <c r="E155" s="180"/>
      <c r="F155" s="205"/>
      <c r="G155" s="180"/>
    </row>
    <row r="156" spans="1:12">
      <c r="A156" s="272"/>
      <c r="B156" s="75" t="s">
        <v>202</v>
      </c>
      <c r="C156" s="143">
        <v>827.36150239865253</v>
      </c>
      <c r="D156" s="163">
        <v>898.29244319252416</v>
      </c>
      <c r="E156" s="143">
        <v>621.32668174808794</v>
      </c>
      <c r="F156" s="163">
        <v>574.89896678550042</v>
      </c>
      <c r="G156" s="143">
        <v>749.6770225564336</v>
      </c>
    </row>
    <row r="157" spans="1:12" hidden="1" outlineLevel="1">
      <c r="A157" s="272"/>
      <c r="B157" s="75" t="s">
        <v>66</v>
      </c>
      <c r="C157" s="143">
        <v>0</v>
      </c>
      <c r="D157" s="163">
        <v>0</v>
      </c>
      <c r="E157" s="143">
        <v>0</v>
      </c>
      <c r="F157" s="163">
        <v>0</v>
      </c>
      <c r="G157" s="143">
        <v>0</v>
      </c>
    </row>
    <row r="158" spans="1:12" ht="11.25" hidden="1" customHeight="1" outlineLevel="1">
      <c r="A158" s="272"/>
      <c r="B158" s="75"/>
      <c r="C158" s="180">
        <v>0</v>
      </c>
      <c r="D158" s="205">
        <v>0</v>
      </c>
      <c r="E158" s="180">
        <v>0</v>
      </c>
      <c r="F158" s="205">
        <v>0</v>
      </c>
      <c r="G158" s="180">
        <v>0</v>
      </c>
    </row>
    <row r="159" spans="1:12" collapsed="1">
      <c r="A159" s="272"/>
      <c r="B159" s="75" t="s">
        <v>338</v>
      </c>
      <c r="C159" s="480">
        <v>1075.2938341489426</v>
      </c>
      <c r="D159" s="481">
        <v>941.38436271694013</v>
      </c>
      <c r="E159" s="480">
        <v>848.52998862120262</v>
      </c>
      <c r="F159" s="481">
        <v>806.29838537669855</v>
      </c>
      <c r="G159" s="480">
        <v>1058.3154799336935</v>
      </c>
    </row>
    <row r="160" spans="1:12" ht="11.25" hidden="1" customHeight="1" outlineLevel="1">
      <c r="A160" s="272"/>
      <c r="B160" s="275"/>
      <c r="C160" s="180"/>
      <c r="D160" s="205"/>
      <c r="E160" s="180"/>
      <c r="F160" s="205"/>
      <c r="G160" s="180"/>
    </row>
    <row r="161" spans="1:12" collapsed="1">
      <c r="A161" s="272"/>
      <c r="B161" s="77" t="s">
        <v>273</v>
      </c>
      <c r="C161" s="142">
        <v>12814.989145567764</v>
      </c>
      <c r="D161" s="232">
        <v>15651.019008843989</v>
      </c>
      <c r="E161" s="142">
        <v>15207.292823623351</v>
      </c>
      <c r="F161" s="232">
        <v>15617.601454178646</v>
      </c>
      <c r="G161" s="142">
        <v>15028.883759925022</v>
      </c>
    </row>
    <row r="162" spans="1:12">
      <c r="A162" s="272"/>
      <c r="B162" s="75" t="s">
        <v>239</v>
      </c>
      <c r="C162" s="143">
        <v>4085.3009147146922</v>
      </c>
      <c r="D162" s="163">
        <v>687.62941985750854</v>
      </c>
      <c r="E162" s="143">
        <v>704.75180472617058</v>
      </c>
      <c r="F162" s="163">
        <v>721.59660231754151</v>
      </c>
      <c r="G162" s="143">
        <v>731.96964319298968</v>
      </c>
    </row>
    <row r="163" spans="1:12" ht="22.5">
      <c r="A163" s="272"/>
      <c r="B163" s="276" t="s">
        <v>240</v>
      </c>
      <c r="C163" s="183">
        <v>16900.290060282456</v>
      </c>
      <c r="D163" s="255">
        <v>16338.648428701497</v>
      </c>
      <c r="E163" s="183">
        <v>15912.044628349522</v>
      </c>
      <c r="F163" s="255">
        <v>16339.198056496189</v>
      </c>
      <c r="G163" s="183">
        <v>15760.853403118012</v>
      </c>
    </row>
    <row r="164" spans="1:12" s="278" customFormat="1" ht="24.75" customHeight="1">
      <c r="A164" s="272"/>
      <c r="B164" s="527" t="s">
        <v>333</v>
      </c>
      <c r="C164" s="527"/>
      <c r="D164" s="527"/>
      <c r="E164" s="527"/>
      <c r="F164" s="527"/>
      <c r="G164" s="527"/>
      <c r="I164" s="280"/>
      <c r="J164" s="280"/>
      <c r="K164" s="280"/>
      <c r="L164" s="280"/>
    </row>
    <row r="165" spans="1:12" s="278" customFormat="1">
      <c r="B165" s="277"/>
      <c r="C165" s="279"/>
      <c r="D165" s="279"/>
      <c r="E165" s="279"/>
      <c r="F165" s="279"/>
      <c r="G165" s="279"/>
      <c r="I165" s="280"/>
      <c r="J165" s="280"/>
      <c r="K165" s="280"/>
      <c r="L165" s="280"/>
    </row>
    <row r="167" spans="1:12">
      <c r="A167" s="26">
        <v>5.5</v>
      </c>
      <c r="B167" s="1" t="s">
        <v>134</v>
      </c>
      <c r="C167" s="1"/>
      <c r="D167" s="1"/>
      <c r="E167" s="1"/>
      <c r="G167" s="86"/>
    </row>
    <row r="168" spans="1:12">
      <c r="F168" s="498" t="s">
        <v>197</v>
      </c>
    </row>
    <row r="169" spans="1:12" s="207" customFormat="1" ht="12" customHeight="1">
      <c r="B169" s="537" t="s">
        <v>0</v>
      </c>
      <c r="C169" s="528" t="s">
        <v>1</v>
      </c>
      <c r="D169" s="529"/>
      <c r="E169" s="529"/>
      <c r="F169" s="529"/>
      <c r="G169" s="529"/>
    </row>
    <row r="170" spans="1:12" s="207" customFormat="1" ht="12" customHeight="1">
      <c r="A170" s="272"/>
      <c r="B170" s="537"/>
      <c r="C170" s="203">
        <f>'Trends file-4'!$C$6</f>
        <v>43646</v>
      </c>
      <c r="D170" s="203">
        <f>'Trends file-4'!$D$6</f>
        <v>43555</v>
      </c>
      <c r="E170" s="203">
        <f>'Trends file-4'!$E$6</f>
        <v>43465</v>
      </c>
      <c r="F170" s="203">
        <f>'Trends file-4'!$F$6</f>
        <v>43373</v>
      </c>
      <c r="G170" s="203">
        <f>'Trends file-4'!$G$6</f>
        <v>43281</v>
      </c>
    </row>
    <row r="171" spans="1:12">
      <c r="A171" s="272"/>
      <c r="B171" s="171" t="s">
        <v>100</v>
      </c>
      <c r="C171" s="175">
        <v>25150.506516585003</v>
      </c>
      <c r="D171" s="247">
        <v>25921.736103451018</v>
      </c>
      <c r="E171" s="175">
        <v>22636.052342769006</v>
      </c>
      <c r="F171" s="247">
        <v>24923.826775318008</v>
      </c>
      <c r="G171" s="175">
        <v>21185.342082537998</v>
      </c>
    </row>
    <row r="172" spans="1:12">
      <c r="A172" s="272"/>
      <c r="B172" s="171" t="s">
        <v>191</v>
      </c>
      <c r="C172" s="143">
        <v>6236.3499701650007</v>
      </c>
      <c r="D172" s="163">
        <v>1312.0971036890005</v>
      </c>
      <c r="E172" s="143">
        <v>1380.0207877100001</v>
      </c>
      <c r="F172" s="163">
        <v>1392.9739918129999</v>
      </c>
      <c r="G172" s="143">
        <v>1324.6375583469999</v>
      </c>
    </row>
    <row r="173" spans="1:12">
      <c r="A173" s="272"/>
      <c r="B173" s="171" t="s">
        <v>101</v>
      </c>
      <c r="C173" s="180">
        <v>2529.3723451649998</v>
      </c>
      <c r="D173" s="205">
        <v>-226.80183839400559</v>
      </c>
      <c r="E173" s="180">
        <v>-1045.5255197679949</v>
      </c>
      <c r="F173" s="205">
        <v>5351.0458815029979</v>
      </c>
      <c r="G173" s="180">
        <v>387.57286848599995</v>
      </c>
    </row>
    <row r="174" spans="1:12">
      <c r="A174" s="272"/>
      <c r="B174" s="171" t="s">
        <v>102</v>
      </c>
      <c r="C174" s="180">
        <v>-2101.4826476040002</v>
      </c>
      <c r="D174" s="205">
        <v>-1685.2652099370009</v>
      </c>
      <c r="E174" s="180">
        <v>-3522.9472659450021</v>
      </c>
      <c r="F174" s="205">
        <v>-1809.8395286809994</v>
      </c>
      <c r="G174" s="180">
        <v>-1632.3438313040003</v>
      </c>
    </row>
    <row r="175" spans="1:12">
      <c r="A175" s="272"/>
      <c r="B175" s="182" t="s">
        <v>9</v>
      </c>
      <c r="C175" s="183">
        <v>31814.746184311003</v>
      </c>
      <c r="D175" s="255">
        <v>25321.766158809009</v>
      </c>
      <c r="E175" s="183">
        <v>19447.600344766008</v>
      </c>
      <c r="F175" s="255">
        <v>29858.007119953003</v>
      </c>
      <c r="G175" s="183">
        <v>21265.208678067</v>
      </c>
    </row>
    <row r="176" spans="1:12" ht="20.25" customHeight="1">
      <c r="B176" s="527" t="s">
        <v>342</v>
      </c>
      <c r="C176" s="527"/>
      <c r="D176" s="527"/>
      <c r="E176" s="527"/>
      <c r="F176" s="527"/>
      <c r="G176" s="527"/>
    </row>
  </sheetData>
  <mergeCells count="47">
    <mergeCell ref="J9:N9"/>
    <mergeCell ref="K21:O21"/>
    <mergeCell ref="K29:O29"/>
    <mergeCell ref="C91:G91"/>
    <mergeCell ref="C65:G65"/>
    <mergeCell ref="C29:G29"/>
    <mergeCell ref="C21:G21"/>
    <mergeCell ref="C9:G9"/>
    <mergeCell ref="J43:N43"/>
    <mergeCell ref="K55:O55"/>
    <mergeCell ref="B18:G18"/>
    <mergeCell ref="B105:G105"/>
    <mergeCell ref="B87:G87"/>
    <mergeCell ref="B26:G26"/>
    <mergeCell ref="B60:I60"/>
    <mergeCell ref="B52:G52"/>
    <mergeCell ref="B88:G88"/>
    <mergeCell ref="B65:B66"/>
    <mergeCell ref="B91:B92"/>
    <mergeCell ref="B74:G74"/>
    <mergeCell ref="B96:G96"/>
    <mergeCell ref="B100:B101"/>
    <mergeCell ref="C100:G100"/>
    <mergeCell ref="B9:B10"/>
    <mergeCell ref="B21:B22"/>
    <mergeCell ref="B29:B30"/>
    <mergeCell ref="B78:B79"/>
    <mergeCell ref="C78:G78"/>
    <mergeCell ref="B43:B44"/>
    <mergeCell ref="C43:G43"/>
    <mergeCell ref="B55:B56"/>
    <mergeCell ref="C55:G55"/>
    <mergeCell ref="B106:G106"/>
    <mergeCell ref="B145:G145"/>
    <mergeCell ref="B164:G164"/>
    <mergeCell ref="B176:G176"/>
    <mergeCell ref="C119:G119"/>
    <mergeCell ref="C169:G169"/>
    <mergeCell ref="C149:G149"/>
    <mergeCell ref="C130:G130"/>
    <mergeCell ref="C109:G109"/>
    <mergeCell ref="B149:B150"/>
    <mergeCell ref="B169:B170"/>
    <mergeCell ref="B130:B131"/>
    <mergeCell ref="B109:B110"/>
    <mergeCell ref="B115:G115"/>
    <mergeCell ref="B119:B120"/>
  </mergeCells>
  <phoneticPr fontId="3" type="noConversion"/>
  <hyperlinks>
    <hyperlink ref="A1" location="Cover!E6" display="INDEX"/>
  </hyperlinks>
  <pageMargins left="0.23" right="0.23" top="1" bottom="1" header="0.5" footer="0.5"/>
  <pageSetup paperSize="9" scale="60" fitToHeight="2" orientation="portrait" r:id="rId1"/>
  <headerFooter alignWithMargins="0">
    <oddFooter>Page &amp;P of &amp;N</oddFooter>
  </headerFooter>
  <rowBreaks count="1" manualBreakCount="1">
    <brk id="88" max="7" man="1"/>
  </rowBreaks>
  <colBreaks count="1" manualBreakCount="1">
    <brk id="8" max="1048575" man="1"/>
  </colBreaks>
  <ignoredErrors>
    <ignoredError sqref="A1:XFD7 A150:XFD150 A148:I148 A149:I149 K148:XFD149 A90:XFD92 A177:XFD1048576 A19:XFD19 B11:B17 H11:XFD17 A27:XFD27 B23:B25 H23:XFD25 B31:B32 H31:XFD34 A169:XFD169 A168:E168 A61:XFD62 H168:XFD168 B75:XFD75 B67:B73 H67:XFD73 A105 B93:B95 H93:XFD95 A127:XFD128 B111 H111:XFD114 A147:XFD147 B132:B136 H132:XFD142 A166:XFD167 A154:B155 H151:XFD161 B173:B175 B171 H171:XFD175 H18:XFD18 B109:XFD110 B151:B153 B157:B158 B170:XFD170 A65:XFD66 A64:F64 H64:XFD64 A145:A146 C146:XFD146 B138:B139 B141 A164:A165 C165:XFD165 B160 A63 C63:XFD63 A97:XFD97 A89 C89:XFD89 A108:XFD108 A107 C107:XFD107 H105:XFD105 A35:XFD38 B34 B113:B114 A10:B10 H10:XFD10 A9:XFD9 A8:F8 H8:XFD8 A21:XFD22 A20:F20 H20:XFD20 A29:XFD30 A28:F28 H28:XFD28 A130:XFD131 A129:F129 H129:XFD129 A26 H26:XFD26 H145:XFD145 H164:XFD164 A176 H176:XFD17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4"/>
  <sheetViews>
    <sheetView showGridLines="0" view="pageBreakPreview" zoomScaleNormal="100" zoomScaleSheetLayoutView="100" workbookViewId="0"/>
  </sheetViews>
  <sheetFormatPr defaultRowHeight="12.75"/>
  <cols>
    <col min="1" max="1" width="40.140625" style="36" customWidth="1"/>
    <col min="2" max="2" width="9.140625" style="35"/>
    <col min="3" max="7" width="11.42578125" style="35" bestFit="1" customWidth="1"/>
    <col min="8" max="8" width="2" style="36" customWidth="1"/>
    <col min="9" max="9" width="9.140625" style="36"/>
    <col min="10" max="10" width="9.7109375" style="36" bestFit="1" customWidth="1"/>
    <col min="11" max="16384" width="9.140625" style="36"/>
  </cols>
  <sheetData>
    <row r="1" spans="1:12">
      <c r="A1" s="265" t="s">
        <v>13</v>
      </c>
      <c r="F1" s="55">
        <f>1000</f>
        <v>1000</v>
      </c>
    </row>
    <row r="3" spans="1:12">
      <c r="A3" s="22" t="s">
        <v>64</v>
      </c>
    </row>
    <row r="5" spans="1:12">
      <c r="A5" s="170" t="s">
        <v>19</v>
      </c>
      <c r="B5" s="170" t="s">
        <v>20</v>
      </c>
      <c r="C5" s="203">
        <f>'Trends file-5-SCH'!C10</f>
        <v>43646</v>
      </c>
      <c r="D5" s="203">
        <f>'Trends file-5-SCH'!D10</f>
        <v>43555</v>
      </c>
      <c r="E5" s="203">
        <f>'Trends file-5-SCH'!E10</f>
        <v>43465</v>
      </c>
      <c r="F5" s="203">
        <f>'Trends file-5-SCH'!F10</f>
        <v>43373</v>
      </c>
      <c r="G5" s="203">
        <f>'Trends file-5-SCH'!G10</f>
        <v>43281</v>
      </c>
    </row>
    <row r="6" spans="1:12">
      <c r="A6" s="24"/>
      <c r="B6" s="154"/>
      <c r="C6" s="141"/>
      <c r="D6" s="157"/>
      <c r="E6" s="141"/>
      <c r="F6" s="157"/>
      <c r="G6" s="141"/>
    </row>
    <row r="7" spans="1:12">
      <c r="A7" s="24" t="s">
        <v>54</v>
      </c>
      <c r="B7" s="155" t="s">
        <v>21</v>
      </c>
      <c r="C7" s="142">
        <v>301451.46777722589</v>
      </c>
      <c r="D7" s="232">
        <v>302205.92777722585</v>
      </c>
      <c r="E7" s="142">
        <v>303268.10977722594</v>
      </c>
      <c r="F7" s="232">
        <v>351538.62877722597</v>
      </c>
      <c r="G7" s="142">
        <v>363165.3907772259</v>
      </c>
      <c r="I7" s="87"/>
      <c r="J7" s="87"/>
      <c r="K7" s="87"/>
      <c r="L7" s="87"/>
    </row>
    <row r="8" spans="1:12">
      <c r="A8" s="28"/>
      <c r="B8" s="29"/>
      <c r="C8" s="143"/>
      <c r="D8" s="163"/>
      <c r="E8" s="143"/>
      <c r="F8" s="163"/>
      <c r="G8" s="143"/>
      <c r="I8" s="87"/>
      <c r="J8" s="87"/>
      <c r="K8" s="87"/>
      <c r="L8" s="87"/>
    </row>
    <row r="9" spans="1:12">
      <c r="A9" s="24" t="s">
        <v>26</v>
      </c>
      <c r="B9" s="29"/>
      <c r="C9" s="143"/>
      <c r="D9" s="163"/>
      <c r="E9" s="143"/>
      <c r="F9" s="163"/>
      <c r="G9" s="143"/>
      <c r="I9" s="87"/>
      <c r="J9" s="87"/>
      <c r="K9" s="87"/>
      <c r="L9" s="87"/>
    </row>
    <row r="10" spans="1:12">
      <c r="A10" s="54" t="s">
        <v>84</v>
      </c>
      <c r="B10" s="29" t="s">
        <v>21</v>
      </c>
      <c r="C10" s="143">
        <v>281131.86599999998</v>
      </c>
      <c r="D10" s="163">
        <v>282639.51899999997</v>
      </c>
      <c r="E10" s="143">
        <v>284224.30500000005</v>
      </c>
      <c r="F10" s="163">
        <v>332763.74400000006</v>
      </c>
      <c r="G10" s="143">
        <v>344564.12099999998</v>
      </c>
      <c r="I10" s="87"/>
      <c r="J10" s="326"/>
      <c r="K10" s="87"/>
      <c r="L10" s="87"/>
    </row>
    <row r="11" spans="1:12">
      <c r="A11" s="116" t="s">
        <v>323</v>
      </c>
      <c r="B11" s="29" t="s">
        <v>21</v>
      </c>
      <c r="C11" s="143">
        <v>276817.40399999998</v>
      </c>
      <c r="D11" s="163">
        <v>278350.12799999997</v>
      </c>
      <c r="E11" s="143">
        <v>280153.15100000007</v>
      </c>
      <c r="F11" s="163">
        <v>328762.35900000005</v>
      </c>
      <c r="G11" s="143">
        <v>340846.16800000001</v>
      </c>
      <c r="I11" s="87"/>
      <c r="J11" s="87"/>
      <c r="K11" s="87"/>
      <c r="L11" s="87"/>
    </row>
    <row r="12" spans="1:12">
      <c r="A12" s="54" t="s">
        <v>43</v>
      </c>
      <c r="B12" s="29" t="s">
        <v>21</v>
      </c>
      <c r="C12" s="143">
        <v>-1532.7239999999404</v>
      </c>
      <c r="D12" s="163">
        <v>-1584.7860000000596</v>
      </c>
      <c r="E12" s="143">
        <v>-48539.438999999998</v>
      </c>
      <c r="F12" s="163">
        <v>-11800.37699999994</v>
      </c>
      <c r="G12" s="143">
        <v>40372.315000000002</v>
      </c>
      <c r="I12" s="87"/>
      <c r="J12" s="87"/>
      <c r="K12" s="87"/>
      <c r="L12" s="87"/>
    </row>
    <row r="13" spans="1:12">
      <c r="A13" s="117" t="s">
        <v>106</v>
      </c>
      <c r="B13" s="29" t="s">
        <v>23</v>
      </c>
      <c r="C13" s="144">
        <v>0.94855060486009035</v>
      </c>
      <c r="D13" s="161">
        <v>0.93483183078867327</v>
      </c>
      <c r="E13" s="144">
        <v>0.93579025903502522</v>
      </c>
      <c r="F13" s="161">
        <v>0.94441090012498463</v>
      </c>
      <c r="G13" s="144">
        <v>0.94638857073572091</v>
      </c>
      <c r="I13" s="87"/>
      <c r="J13" s="87"/>
      <c r="K13" s="87"/>
      <c r="L13" s="87"/>
    </row>
    <row r="14" spans="1:12" ht="9" customHeight="1">
      <c r="A14" s="118" t="s">
        <v>44</v>
      </c>
      <c r="B14" s="29" t="s">
        <v>23</v>
      </c>
      <c r="C14" s="145">
        <v>2.6482090395150149E-2</v>
      </c>
      <c r="D14" s="220">
        <v>2.7554857779853215E-2</v>
      </c>
      <c r="E14" s="145">
        <v>7.2974865772952174E-2</v>
      </c>
      <c r="F14" s="220">
        <v>4.0910552179768064E-2</v>
      </c>
      <c r="G14" s="145">
        <v>1.984744690653361E-2</v>
      </c>
      <c r="I14" s="87"/>
      <c r="J14" s="87"/>
      <c r="K14" s="87"/>
      <c r="L14" s="87"/>
    </row>
    <row r="15" spans="1:12" ht="4.7" customHeight="1">
      <c r="A15" s="118"/>
      <c r="B15" s="29"/>
      <c r="C15" s="145"/>
      <c r="D15" s="220"/>
      <c r="E15" s="145"/>
      <c r="F15" s="220"/>
      <c r="G15" s="145"/>
      <c r="I15" s="87"/>
      <c r="J15" s="87"/>
      <c r="K15" s="87"/>
      <c r="L15" s="87"/>
    </row>
    <row r="16" spans="1:12">
      <c r="A16" s="78" t="s">
        <v>80</v>
      </c>
      <c r="B16" s="129" t="s">
        <v>36</v>
      </c>
      <c r="C16" s="148">
        <v>129.26267214691941</v>
      </c>
      <c r="D16" s="222">
        <v>123.03211326621938</v>
      </c>
      <c r="E16" s="148">
        <v>103.77907419760658</v>
      </c>
      <c r="F16" s="222">
        <v>99.663118960328958</v>
      </c>
      <c r="G16" s="148">
        <v>105.39473064702501</v>
      </c>
      <c r="I16" s="87"/>
      <c r="J16" s="87"/>
      <c r="K16" s="87"/>
      <c r="L16" s="87"/>
    </row>
    <row r="17" spans="1:12">
      <c r="A17" s="78" t="s">
        <v>80</v>
      </c>
      <c r="B17" s="129" t="s">
        <v>123</v>
      </c>
      <c r="C17" s="146">
        <v>1.856000078687446</v>
      </c>
      <c r="D17" s="221">
        <v>1.743220052654449</v>
      </c>
      <c r="E17" s="146">
        <v>1.446163098185288</v>
      </c>
      <c r="F17" s="221">
        <v>1.4256087393450401</v>
      </c>
      <c r="G17" s="146">
        <v>1.5684323173782511</v>
      </c>
      <c r="I17" s="87"/>
      <c r="J17" s="87"/>
      <c r="K17" s="87"/>
      <c r="L17" s="87"/>
    </row>
    <row r="18" spans="1:12" hidden="1">
      <c r="A18" s="117"/>
      <c r="B18" s="129"/>
      <c r="C18" s="236">
        <v>0</v>
      </c>
      <c r="D18" s="237">
        <v>0</v>
      </c>
      <c r="E18" s="236">
        <v>0</v>
      </c>
      <c r="F18" s="237">
        <v>0</v>
      </c>
      <c r="G18" s="236">
        <v>0</v>
      </c>
      <c r="I18" s="87"/>
      <c r="J18" s="87"/>
      <c r="K18" s="87"/>
      <c r="L18" s="87"/>
    </row>
    <row r="19" spans="1:12">
      <c r="A19" s="117" t="s">
        <v>96</v>
      </c>
      <c r="B19" s="129" t="s">
        <v>36</v>
      </c>
      <c r="C19" s="143">
        <v>196583.93410122659</v>
      </c>
      <c r="D19" s="163">
        <v>196177.62287527218</v>
      </c>
      <c r="E19" s="143">
        <v>193518.67551946934</v>
      </c>
      <c r="F19" s="163">
        <v>198400.28908603385</v>
      </c>
      <c r="G19" s="143">
        <v>206215.37782407645</v>
      </c>
      <c r="I19" s="87"/>
      <c r="J19" s="87"/>
      <c r="K19" s="87"/>
      <c r="L19" s="87"/>
    </row>
    <row r="20" spans="1:12" ht="4.7" customHeight="1">
      <c r="A20" s="41"/>
      <c r="B20" s="29"/>
      <c r="C20" s="148"/>
      <c r="D20" s="222"/>
      <c r="E20" s="148"/>
      <c r="F20" s="222"/>
      <c r="G20" s="148"/>
      <c r="I20" s="87"/>
      <c r="J20" s="87"/>
      <c r="K20" s="87"/>
      <c r="L20" s="87"/>
    </row>
    <row r="21" spans="1:12">
      <c r="A21" s="121" t="s">
        <v>270</v>
      </c>
      <c r="B21" s="29"/>
      <c r="C21" s="146"/>
      <c r="D21" s="221"/>
      <c r="E21" s="146"/>
      <c r="F21" s="221"/>
      <c r="G21" s="146"/>
      <c r="I21" s="87"/>
      <c r="J21" s="87"/>
      <c r="K21" s="87"/>
      <c r="L21" s="87"/>
    </row>
    <row r="22" spans="1:12" hidden="1">
      <c r="A22" s="269"/>
      <c r="B22" s="29"/>
      <c r="C22" s="143"/>
      <c r="D22" s="163"/>
      <c r="E22" s="143"/>
      <c r="F22" s="163"/>
      <c r="G22" s="143"/>
      <c r="I22" s="87"/>
      <c r="J22" s="87"/>
      <c r="K22" s="87"/>
      <c r="L22" s="87"/>
    </row>
    <row r="23" spans="1:12">
      <c r="A23" s="122" t="s">
        <v>272</v>
      </c>
      <c r="B23" s="29" t="s">
        <v>124</v>
      </c>
      <c r="C23" s="143">
        <v>107240.17285499998</v>
      </c>
      <c r="D23" s="163">
        <v>104870.37759399993</v>
      </c>
      <c r="E23" s="143">
        <v>100532.27461700002</v>
      </c>
      <c r="F23" s="163">
        <v>100703.82033399999</v>
      </c>
      <c r="G23" s="143">
        <v>103036.44149900001</v>
      </c>
      <c r="I23" s="87"/>
      <c r="J23" s="87"/>
      <c r="K23" s="87"/>
      <c r="L23" s="87"/>
    </row>
    <row r="24" spans="1:12" hidden="1">
      <c r="A24" s="122"/>
      <c r="B24" s="29"/>
      <c r="C24" s="143"/>
      <c r="D24" s="163"/>
      <c r="E24" s="143"/>
      <c r="F24" s="163"/>
      <c r="G24" s="143"/>
      <c r="I24" s="87"/>
      <c r="J24" s="87"/>
      <c r="K24" s="87"/>
      <c r="L24" s="87"/>
    </row>
    <row r="25" spans="1:12" ht="4.7" customHeight="1">
      <c r="A25" s="41"/>
      <c r="B25" s="29"/>
      <c r="C25" s="148"/>
      <c r="D25" s="222"/>
      <c r="E25" s="148"/>
      <c r="F25" s="222"/>
      <c r="G25" s="148"/>
      <c r="I25" s="87"/>
      <c r="J25" s="87"/>
      <c r="K25" s="87"/>
      <c r="L25" s="87"/>
    </row>
    <row r="26" spans="1:12">
      <c r="A26" s="121" t="s">
        <v>85</v>
      </c>
      <c r="B26" s="29"/>
      <c r="C26" s="146"/>
      <c r="D26" s="221"/>
      <c r="E26" s="146"/>
      <c r="F26" s="221"/>
      <c r="G26" s="146"/>
      <c r="I26" s="87"/>
      <c r="J26" s="87"/>
      <c r="K26" s="87"/>
      <c r="L26" s="87"/>
    </row>
    <row r="27" spans="1:12">
      <c r="A27" s="122" t="s">
        <v>94</v>
      </c>
      <c r="B27" s="29" t="s">
        <v>90</v>
      </c>
      <c r="C27" s="143">
        <v>737108.47137195</v>
      </c>
      <c r="D27" s="163">
        <v>731186.53981978004</v>
      </c>
      <c r="E27" s="143">
        <v>702880.67413693003</v>
      </c>
      <c r="F27" s="163">
        <v>693060.86222954001</v>
      </c>
      <c r="G27" s="143">
        <v>684191.41463047336</v>
      </c>
      <c r="I27" s="87"/>
      <c r="J27" s="87"/>
      <c r="K27" s="87"/>
      <c r="L27" s="87"/>
    </row>
    <row r="28" spans="1:12" hidden="1">
      <c r="A28" s="120"/>
      <c r="B28" s="29"/>
      <c r="C28" s="143"/>
      <c r="D28" s="163"/>
      <c r="E28" s="143"/>
      <c r="F28" s="163"/>
      <c r="G28" s="143"/>
      <c r="I28" s="87"/>
      <c r="J28" s="87"/>
      <c r="K28" s="87"/>
      <c r="L28" s="87"/>
    </row>
    <row r="29" spans="1:12">
      <c r="A29" s="120" t="s">
        <v>97</v>
      </c>
      <c r="B29" s="29" t="s">
        <v>91</v>
      </c>
      <c r="C29" s="143">
        <v>888.4787121753219</v>
      </c>
      <c r="D29" s="163">
        <v>857.81540268802428</v>
      </c>
      <c r="E29" s="143">
        <v>725.58097298820394</v>
      </c>
      <c r="F29" s="163">
        <v>685.89857792922533</v>
      </c>
      <c r="G29" s="143">
        <v>699.85112846395793</v>
      </c>
      <c r="I29" s="87"/>
      <c r="J29" s="87"/>
      <c r="K29" s="87"/>
      <c r="L29" s="87"/>
    </row>
    <row r="30" spans="1:12" hidden="1">
      <c r="A30" s="120"/>
      <c r="B30" s="29"/>
      <c r="C30" s="236"/>
      <c r="D30" s="237"/>
      <c r="E30" s="236"/>
      <c r="F30" s="237"/>
      <c r="G30" s="236"/>
      <c r="I30" s="87"/>
      <c r="J30" s="87"/>
      <c r="K30" s="87"/>
      <c r="L30" s="87"/>
    </row>
    <row r="31" spans="1:12" ht="4.7" customHeight="1">
      <c r="A31" s="41"/>
      <c r="B31" s="29"/>
      <c r="C31" s="148"/>
      <c r="D31" s="222"/>
      <c r="E31" s="148"/>
      <c r="F31" s="222"/>
      <c r="G31" s="148"/>
      <c r="I31" s="87"/>
      <c r="J31" s="87"/>
      <c r="K31" s="87"/>
      <c r="L31" s="87"/>
    </row>
    <row r="32" spans="1:12" hidden="1">
      <c r="A32" s="121"/>
      <c r="B32" s="29"/>
      <c r="C32" s="146"/>
      <c r="D32" s="221"/>
      <c r="E32" s="146"/>
      <c r="F32" s="221"/>
      <c r="G32" s="146"/>
      <c r="I32" s="87"/>
      <c r="J32" s="87"/>
      <c r="K32" s="87"/>
      <c r="L32" s="87"/>
    </row>
    <row r="33" spans="1:12" hidden="1">
      <c r="A33" s="122"/>
      <c r="B33" s="29"/>
      <c r="C33" s="149"/>
      <c r="D33" s="233"/>
      <c r="E33" s="149"/>
      <c r="F33" s="233"/>
      <c r="G33" s="149"/>
      <c r="I33" s="87"/>
      <c r="J33" s="87"/>
      <c r="K33" s="87"/>
      <c r="L33" s="87"/>
    </row>
    <row r="34" spans="1:12" hidden="1">
      <c r="A34" s="41"/>
      <c r="B34" s="29"/>
      <c r="C34" s="150"/>
      <c r="D34" s="234"/>
      <c r="E34" s="150"/>
      <c r="F34" s="234"/>
      <c r="G34" s="150"/>
      <c r="I34" s="87"/>
      <c r="J34" s="87"/>
      <c r="K34" s="87"/>
      <c r="L34" s="87"/>
    </row>
    <row r="35" spans="1:12" hidden="1">
      <c r="A35" s="119"/>
      <c r="B35" s="29"/>
      <c r="C35" s="143"/>
      <c r="D35" s="163"/>
      <c r="E35" s="143"/>
      <c r="F35" s="163"/>
      <c r="G35" s="143"/>
      <c r="I35" s="87"/>
      <c r="J35" s="87"/>
      <c r="K35" s="87"/>
      <c r="L35" s="87"/>
    </row>
    <row r="36" spans="1:12" hidden="1">
      <c r="A36" s="122"/>
      <c r="B36" s="29"/>
      <c r="C36" s="144"/>
      <c r="D36" s="161"/>
      <c r="E36" s="144"/>
      <c r="F36" s="161"/>
      <c r="G36" s="144"/>
      <c r="I36" s="87"/>
      <c r="J36" s="87"/>
      <c r="K36" s="87"/>
      <c r="L36" s="87"/>
    </row>
    <row r="37" spans="1:12" hidden="1">
      <c r="A37" s="122"/>
      <c r="B37" s="29"/>
      <c r="C37" s="144"/>
      <c r="D37" s="161"/>
      <c r="E37" s="144"/>
      <c r="F37" s="161"/>
      <c r="G37" s="144"/>
      <c r="I37" s="87"/>
      <c r="J37" s="87"/>
      <c r="K37" s="87"/>
      <c r="L37" s="87"/>
    </row>
    <row r="38" spans="1:12" hidden="1">
      <c r="A38" s="122"/>
      <c r="B38" s="29"/>
      <c r="C38" s="144"/>
      <c r="D38" s="161"/>
      <c r="E38" s="144"/>
      <c r="F38" s="161"/>
      <c r="G38" s="144"/>
      <c r="I38" s="87"/>
      <c r="J38" s="87"/>
      <c r="K38" s="87"/>
      <c r="L38" s="87"/>
    </row>
    <row r="39" spans="1:12" hidden="1">
      <c r="A39" s="122"/>
      <c r="B39" s="29"/>
      <c r="C39" s="143"/>
      <c r="D39" s="163"/>
      <c r="E39" s="143"/>
      <c r="F39" s="163"/>
      <c r="G39" s="143"/>
      <c r="I39" s="87"/>
      <c r="J39" s="87"/>
      <c r="K39" s="87"/>
      <c r="L39" s="87"/>
    </row>
    <row r="40" spans="1:12">
      <c r="A40" s="119" t="s">
        <v>86</v>
      </c>
      <c r="B40" s="29"/>
      <c r="C40" s="143"/>
      <c r="D40" s="163"/>
      <c r="E40" s="143"/>
      <c r="F40" s="163"/>
      <c r="G40" s="143"/>
      <c r="I40" s="87"/>
      <c r="J40" s="87"/>
      <c r="K40" s="87"/>
      <c r="L40" s="87"/>
    </row>
    <row r="41" spans="1:12">
      <c r="A41" s="123" t="s">
        <v>87</v>
      </c>
      <c r="B41" s="29" t="s">
        <v>21</v>
      </c>
      <c r="C41" s="143">
        <v>120047.303</v>
      </c>
      <c r="D41" s="163">
        <v>115147.371</v>
      </c>
      <c r="E41" s="143">
        <v>107511.30900000001</v>
      </c>
      <c r="F41" s="163">
        <v>97666.437000000005</v>
      </c>
      <c r="G41" s="143">
        <v>94783.051999999996</v>
      </c>
      <c r="I41" s="87"/>
      <c r="J41" s="87"/>
      <c r="K41" s="87"/>
      <c r="L41" s="87"/>
    </row>
    <row r="42" spans="1:12" s="130" customFormat="1">
      <c r="A42" s="125" t="s">
        <v>296</v>
      </c>
      <c r="B42" s="156" t="s">
        <v>21</v>
      </c>
      <c r="C42" s="158">
        <v>95172.593000000008</v>
      </c>
      <c r="D42" s="227">
        <v>86808.37</v>
      </c>
      <c r="E42" s="158">
        <v>77067.869000000006</v>
      </c>
      <c r="F42" s="227">
        <v>65730.780999999988</v>
      </c>
      <c r="G42" s="158">
        <v>58281.224999999999</v>
      </c>
      <c r="I42" s="131"/>
      <c r="J42" s="131"/>
      <c r="K42" s="131"/>
      <c r="L42" s="131"/>
    </row>
    <row r="43" spans="1:12">
      <c r="A43" s="124" t="s">
        <v>88</v>
      </c>
      <c r="B43" s="29" t="s">
        <v>23</v>
      </c>
      <c r="C43" s="153">
        <v>0.43366963660998714</v>
      </c>
      <c r="D43" s="235">
        <v>0.40740010953669931</v>
      </c>
      <c r="E43" s="153">
        <v>0.37826219330538952</v>
      </c>
      <c r="F43" s="235">
        <v>0.2935008358362502</v>
      </c>
      <c r="G43" s="153">
        <v>0.27508102621050323</v>
      </c>
      <c r="I43" s="87"/>
      <c r="J43" s="87"/>
      <c r="K43" s="87"/>
      <c r="L43" s="87"/>
    </row>
    <row r="44" spans="1:12">
      <c r="A44" s="123" t="s">
        <v>89</v>
      </c>
      <c r="B44" s="29" t="s">
        <v>92</v>
      </c>
      <c r="C44" s="143">
        <v>4191714.5285144798</v>
      </c>
      <c r="D44" s="163">
        <v>3705034.4107850599</v>
      </c>
      <c r="E44" s="143">
        <v>3216897.15628199</v>
      </c>
      <c r="F44" s="163">
        <v>2660297</v>
      </c>
      <c r="G44" s="143">
        <v>2150644.746954652</v>
      </c>
      <c r="I44" s="87"/>
      <c r="J44" s="87"/>
      <c r="K44" s="87"/>
      <c r="L44" s="87"/>
    </row>
    <row r="45" spans="1:12" hidden="1">
      <c r="A45" s="126"/>
      <c r="B45" s="29"/>
      <c r="C45" s="143"/>
      <c r="D45" s="163"/>
      <c r="E45" s="143"/>
      <c r="F45" s="163"/>
      <c r="G45" s="143"/>
      <c r="I45" s="87"/>
      <c r="J45" s="87"/>
      <c r="K45" s="87"/>
      <c r="L45" s="87"/>
    </row>
    <row r="46" spans="1:12">
      <c r="A46" s="123" t="s">
        <v>95</v>
      </c>
      <c r="B46" s="29" t="s">
        <v>93</v>
      </c>
      <c r="C46" s="143">
        <v>11930.243386949662</v>
      </c>
      <c r="D46" s="163">
        <v>11048.15098441543</v>
      </c>
      <c r="E46" s="143">
        <v>10528.10298177318</v>
      </c>
      <c r="F46" s="163">
        <v>9220.651593921124</v>
      </c>
      <c r="G46" s="143">
        <v>7864.3198040056441</v>
      </c>
      <c r="I46" s="87"/>
      <c r="J46" s="87"/>
      <c r="K46" s="87"/>
      <c r="L46" s="87"/>
    </row>
    <row r="47" spans="1:12">
      <c r="A47" s="123"/>
      <c r="B47" s="29"/>
      <c r="C47" s="238"/>
      <c r="D47" s="239"/>
      <c r="E47" s="238"/>
      <c r="F47" s="239"/>
      <c r="G47" s="238"/>
      <c r="I47" s="87"/>
      <c r="J47" s="87"/>
      <c r="K47" s="87"/>
      <c r="L47" s="87"/>
    </row>
    <row r="48" spans="1:12">
      <c r="A48" s="28"/>
      <c r="B48" s="29"/>
      <c r="C48" s="144"/>
      <c r="D48" s="161"/>
      <c r="E48" s="144"/>
      <c r="F48" s="161"/>
      <c r="G48" s="144"/>
      <c r="I48" s="87"/>
      <c r="J48" s="87"/>
      <c r="K48" s="87"/>
      <c r="L48" s="87"/>
    </row>
    <row r="49" spans="1:12">
      <c r="A49" s="24" t="s">
        <v>189</v>
      </c>
      <c r="B49" s="29"/>
      <c r="C49" s="144"/>
      <c r="D49" s="161"/>
      <c r="E49" s="144"/>
      <c r="F49" s="161"/>
      <c r="G49" s="144"/>
      <c r="I49" s="87"/>
      <c r="J49" s="87"/>
      <c r="K49" s="87"/>
      <c r="L49" s="87"/>
    </row>
    <row r="50" spans="1:12">
      <c r="A50" s="56" t="s">
        <v>157</v>
      </c>
      <c r="B50" s="29" t="s">
        <v>21</v>
      </c>
      <c r="C50" s="151">
        <v>2342.2872637709902</v>
      </c>
      <c r="D50" s="159">
        <v>2270.1529838867064</v>
      </c>
      <c r="E50" s="151">
        <v>2245.3997010091475</v>
      </c>
      <c r="F50" s="159">
        <v>2212.7831868819321</v>
      </c>
      <c r="G50" s="151">
        <v>2188.6186346733548</v>
      </c>
      <c r="H50" s="71"/>
      <c r="I50" s="87"/>
      <c r="J50" s="87"/>
      <c r="K50" s="87"/>
      <c r="L50" s="87"/>
    </row>
    <row r="51" spans="1:12" hidden="1">
      <c r="A51" s="140"/>
      <c r="B51" s="156"/>
      <c r="C51" s="152"/>
      <c r="D51" s="160"/>
      <c r="E51" s="152"/>
      <c r="F51" s="160"/>
      <c r="G51" s="152"/>
      <c r="H51" s="71"/>
      <c r="I51" s="87"/>
      <c r="J51" s="87"/>
      <c r="K51" s="87"/>
      <c r="L51" s="87"/>
    </row>
    <row r="52" spans="1:12" hidden="1">
      <c r="A52" s="140"/>
      <c r="B52" s="156"/>
      <c r="C52" s="144"/>
      <c r="D52" s="161"/>
      <c r="E52" s="144"/>
      <c r="F52" s="161"/>
      <c r="G52" s="144"/>
      <c r="H52" s="71"/>
      <c r="I52" s="87"/>
      <c r="J52" s="87"/>
      <c r="K52" s="87"/>
      <c r="L52" s="87"/>
    </row>
    <row r="53" spans="1:12">
      <c r="A53" s="28" t="s">
        <v>43</v>
      </c>
      <c r="B53" s="29" t="s">
        <v>21</v>
      </c>
      <c r="C53" s="151">
        <v>72.134279884283899</v>
      </c>
      <c r="D53" s="159">
        <v>24.753282877558842</v>
      </c>
      <c r="E53" s="151">
        <v>32.616514127215368</v>
      </c>
      <c r="F53" s="159">
        <v>24.164552208577284</v>
      </c>
      <c r="G53" s="151">
        <v>16.330744044350926</v>
      </c>
      <c r="I53" s="87"/>
      <c r="J53" s="87"/>
      <c r="K53" s="87"/>
      <c r="L53" s="87"/>
    </row>
    <row r="54" spans="1:12">
      <c r="A54" s="28" t="s">
        <v>24</v>
      </c>
      <c r="B54" s="29" t="s">
        <v>36</v>
      </c>
      <c r="C54" s="151">
        <v>824.67505175837243</v>
      </c>
      <c r="D54" s="159">
        <v>815.14884603121993</v>
      </c>
      <c r="E54" s="151">
        <v>820.98956934178534</v>
      </c>
      <c r="F54" s="159">
        <v>846.58851771321895</v>
      </c>
      <c r="G54" s="151">
        <v>879.05540626478296</v>
      </c>
      <c r="I54" s="87"/>
      <c r="J54" s="87"/>
      <c r="K54" s="87"/>
      <c r="L54" s="87"/>
    </row>
    <row r="55" spans="1:12">
      <c r="A55" s="104" t="s">
        <v>24</v>
      </c>
      <c r="B55" s="29" t="s">
        <v>123</v>
      </c>
      <c r="C55" s="147">
        <v>11.840981897816896</v>
      </c>
      <c r="D55" s="162">
        <v>11.549698502089475</v>
      </c>
      <c r="E55" s="147">
        <v>11.44050309136891</v>
      </c>
      <c r="F55" s="162">
        <v>12.109835635000927</v>
      </c>
      <c r="G55" s="147">
        <v>13.081668310052949</v>
      </c>
      <c r="I55" s="87"/>
      <c r="J55" s="87"/>
      <c r="K55" s="87"/>
      <c r="L55" s="87"/>
    </row>
    <row r="56" spans="1:12" hidden="1">
      <c r="A56" s="82"/>
      <c r="B56" s="29"/>
      <c r="C56" s="144"/>
      <c r="D56" s="161"/>
      <c r="E56" s="144"/>
      <c r="F56" s="161"/>
      <c r="G56" s="144"/>
      <c r="I56" s="87"/>
      <c r="J56" s="87"/>
      <c r="K56" s="87"/>
      <c r="L56" s="87"/>
    </row>
    <row r="57" spans="1:12">
      <c r="A57" s="32"/>
      <c r="B57" s="29"/>
      <c r="C57" s="143"/>
      <c r="D57" s="163"/>
      <c r="E57" s="143"/>
      <c r="F57" s="163"/>
      <c r="G57" s="143"/>
      <c r="I57" s="87"/>
      <c r="J57" s="87"/>
      <c r="K57" s="87"/>
      <c r="L57" s="87"/>
    </row>
    <row r="58" spans="1:12">
      <c r="A58" s="105" t="s">
        <v>77</v>
      </c>
      <c r="B58" s="60"/>
      <c r="C58" s="153"/>
      <c r="D58" s="235"/>
      <c r="E58" s="153"/>
      <c r="F58" s="235"/>
      <c r="G58" s="153"/>
      <c r="I58" s="87"/>
      <c r="J58" s="87"/>
      <c r="K58" s="87"/>
      <c r="L58" s="87"/>
    </row>
    <row r="59" spans="1:12">
      <c r="A59" s="78" t="s">
        <v>78</v>
      </c>
      <c r="B59" s="106" t="s">
        <v>21</v>
      </c>
      <c r="C59" s="151">
        <v>16026.749777225881</v>
      </c>
      <c r="D59" s="159">
        <v>15392.283777225883</v>
      </c>
      <c r="E59" s="151">
        <v>15001.453777225881</v>
      </c>
      <c r="F59" s="159">
        <v>14778.967777225882</v>
      </c>
      <c r="G59" s="151">
        <v>14646.163777225882</v>
      </c>
      <c r="I59" s="87"/>
      <c r="J59" s="87"/>
      <c r="K59" s="87"/>
      <c r="L59" s="87"/>
    </row>
    <row r="60" spans="1:12">
      <c r="A60" s="78" t="s">
        <v>79</v>
      </c>
      <c r="B60" s="106" t="s">
        <v>21</v>
      </c>
      <c r="C60" s="151">
        <v>634.46600000000001</v>
      </c>
      <c r="D60" s="159">
        <v>390.83</v>
      </c>
      <c r="E60" s="151">
        <v>222.48599999999999</v>
      </c>
      <c r="F60" s="159">
        <v>132.804</v>
      </c>
      <c r="G60" s="151">
        <v>478.52499999999998</v>
      </c>
      <c r="I60" s="87"/>
      <c r="J60" s="87"/>
      <c r="K60" s="87"/>
      <c r="L60" s="87"/>
    </row>
    <row r="61" spans="1:12">
      <c r="A61" s="78" t="s">
        <v>347</v>
      </c>
      <c r="B61" s="107" t="s">
        <v>36</v>
      </c>
      <c r="C61" s="151">
        <v>156.57654358260757</v>
      </c>
      <c r="D61" s="159">
        <v>232.65856737321852</v>
      </c>
      <c r="E61" s="151">
        <v>231.16085567414214</v>
      </c>
      <c r="F61" s="159">
        <v>231.80535391645742</v>
      </c>
      <c r="G61" s="151">
        <v>228.9316499706234</v>
      </c>
      <c r="I61" s="87"/>
      <c r="J61" s="87"/>
      <c r="K61" s="87"/>
      <c r="L61" s="87"/>
    </row>
    <row r="62" spans="1:12">
      <c r="A62" s="78" t="s">
        <v>80</v>
      </c>
      <c r="B62" s="107" t="s">
        <v>123</v>
      </c>
      <c r="C62" s="147">
        <v>2.2481824983443506</v>
      </c>
      <c r="D62" s="162">
        <v>3.2964977134811875</v>
      </c>
      <c r="E62" s="147">
        <v>3.2212303087647833</v>
      </c>
      <c r="F62" s="162">
        <v>3.315807711193679</v>
      </c>
      <c r="G62" s="147">
        <v>3.4068477245526014</v>
      </c>
      <c r="I62" s="87"/>
      <c r="J62" s="87"/>
      <c r="K62" s="87"/>
      <c r="L62" s="87"/>
    </row>
    <row r="63" spans="1:12">
      <c r="A63" s="78" t="s">
        <v>44</v>
      </c>
      <c r="B63" s="107" t="s">
        <v>23</v>
      </c>
      <c r="C63" s="144">
        <v>9.727590525595806E-3</v>
      </c>
      <c r="D63" s="161">
        <v>8.0600765136495025E-3</v>
      </c>
      <c r="E63" s="144">
        <v>1.3065717050202855E-2</v>
      </c>
      <c r="F63" s="161">
        <v>1.3384920315116506E-2</v>
      </c>
      <c r="G63" s="144">
        <v>7.248664236760914E-3</v>
      </c>
      <c r="I63" s="87"/>
      <c r="J63" s="87"/>
      <c r="K63" s="87"/>
      <c r="L63" s="87"/>
    </row>
    <row r="64" spans="1:12" ht="12.75" hidden="1" customHeight="1">
      <c r="A64" s="78"/>
      <c r="B64" s="107"/>
      <c r="C64" s="144"/>
      <c r="D64" s="161"/>
      <c r="E64" s="144"/>
      <c r="F64" s="161"/>
      <c r="G64" s="144"/>
      <c r="I64" s="87"/>
      <c r="J64" s="87"/>
      <c r="K64" s="87"/>
      <c r="L64" s="87"/>
    </row>
    <row r="65" spans="1:12" ht="12.75" hidden="1" customHeight="1">
      <c r="A65" s="12"/>
      <c r="B65" s="107"/>
      <c r="C65" s="144"/>
      <c r="D65" s="161"/>
      <c r="E65" s="144"/>
      <c r="F65" s="161"/>
      <c r="G65" s="144"/>
      <c r="I65" s="87"/>
      <c r="J65" s="87"/>
      <c r="K65" s="87"/>
      <c r="L65" s="87"/>
    </row>
    <row r="66" spans="1:12">
      <c r="A66" s="108"/>
      <c r="B66" s="109"/>
      <c r="C66" s="322"/>
      <c r="D66" s="323"/>
      <c r="E66" s="322"/>
      <c r="F66" s="323"/>
      <c r="G66" s="322"/>
      <c r="I66" s="87"/>
      <c r="J66" s="87"/>
      <c r="K66" s="87"/>
      <c r="L66" s="87"/>
    </row>
    <row r="67" spans="1:12" ht="12.75" customHeight="1">
      <c r="A67" s="497" t="s">
        <v>324</v>
      </c>
      <c r="B67" s="268"/>
      <c r="C67" s="268"/>
      <c r="D67" s="268"/>
      <c r="E67" s="268"/>
      <c r="F67" s="268"/>
      <c r="G67" s="268"/>
    </row>
    <row r="68" spans="1:12">
      <c r="A68" s="497" t="s">
        <v>325</v>
      </c>
    </row>
    <row r="69" spans="1:12">
      <c r="A69" s="497" t="s">
        <v>348</v>
      </c>
    </row>
    <row r="70" spans="1:12" ht="12.75" hidden="1" customHeight="1">
      <c r="A70" s="22"/>
    </row>
    <row r="71" spans="1:12" ht="12.75" hidden="1" customHeight="1">
      <c r="A71" s="197"/>
      <c r="B71" s="170"/>
      <c r="C71" s="203"/>
      <c r="D71" s="203"/>
      <c r="E71" s="203"/>
      <c r="F71" s="203"/>
      <c r="G71" s="203"/>
    </row>
    <row r="72" spans="1:12" ht="12.75" hidden="1" customHeight="1">
      <c r="A72" s="54"/>
      <c r="B72" s="60"/>
      <c r="C72" s="185"/>
      <c r="D72" s="256"/>
      <c r="E72" s="185"/>
      <c r="F72" s="256"/>
      <c r="G72" s="185"/>
      <c r="I72" s="87"/>
      <c r="J72" s="87"/>
      <c r="K72" s="87"/>
      <c r="L72" s="87"/>
    </row>
    <row r="73" spans="1:12" ht="12.75" hidden="1" customHeight="1">
      <c r="A73" s="57"/>
      <c r="B73" s="60"/>
      <c r="C73" s="186"/>
      <c r="D73" s="257"/>
      <c r="E73" s="186"/>
      <c r="F73" s="257"/>
      <c r="G73" s="186"/>
      <c r="I73" s="87"/>
      <c r="J73" s="87"/>
      <c r="K73" s="87"/>
      <c r="L73" s="87"/>
    </row>
    <row r="74" spans="1:12" ht="12.75" hidden="1" customHeight="1">
      <c r="A74" s="57"/>
      <c r="B74" s="60"/>
      <c r="C74" s="186"/>
      <c r="D74" s="257"/>
      <c r="E74" s="186"/>
      <c r="F74" s="257"/>
      <c r="G74" s="186"/>
      <c r="I74" s="87"/>
      <c r="J74" s="87"/>
      <c r="K74" s="87"/>
      <c r="L74" s="87"/>
    </row>
    <row r="75" spans="1:12" ht="12.75" hidden="1" customHeight="1">
      <c r="A75" s="54"/>
      <c r="B75" s="60"/>
      <c r="C75" s="186"/>
      <c r="D75" s="257"/>
      <c r="E75" s="186"/>
      <c r="F75" s="257"/>
      <c r="G75" s="186"/>
      <c r="I75" s="87"/>
      <c r="J75" s="87"/>
      <c r="K75" s="87"/>
      <c r="L75" s="87"/>
    </row>
    <row r="76" spans="1:12" ht="12.75" hidden="1" customHeight="1">
      <c r="A76" s="54"/>
      <c r="B76" s="60"/>
      <c r="C76" s="186"/>
      <c r="D76" s="257"/>
      <c r="E76" s="186"/>
      <c r="F76" s="257"/>
      <c r="G76" s="186"/>
      <c r="I76" s="87"/>
      <c r="J76" s="87"/>
      <c r="K76" s="87"/>
      <c r="L76" s="87"/>
    </row>
    <row r="77" spans="1:12" ht="12.75" hidden="1" customHeight="1">
      <c r="A77" s="58"/>
      <c r="B77" s="26"/>
      <c r="C77" s="187"/>
      <c r="D77" s="258"/>
      <c r="E77" s="187"/>
      <c r="F77" s="258"/>
      <c r="G77" s="187"/>
      <c r="I77" s="87"/>
      <c r="J77" s="87"/>
      <c r="K77" s="87"/>
      <c r="L77" s="87"/>
    </row>
    <row r="78" spans="1:12" ht="12.75" hidden="1" customHeight="1">
      <c r="A78" s="54"/>
      <c r="B78" s="60"/>
      <c r="C78" s="186"/>
      <c r="D78" s="257"/>
      <c r="E78" s="186"/>
      <c r="F78" s="257"/>
      <c r="G78" s="186"/>
      <c r="I78" s="87"/>
      <c r="J78" s="87"/>
      <c r="K78" s="87"/>
      <c r="L78" s="87"/>
    </row>
    <row r="79" spans="1:12" ht="12.75" hidden="1" customHeight="1">
      <c r="A79" s="59"/>
      <c r="B79" s="61"/>
      <c r="C79" s="184"/>
      <c r="D79" s="259"/>
      <c r="E79" s="184"/>
      <c r="F79" s="259"/>
      <c r="G79" s="184"/>
      <c r="I79" s="87"/>
      <c r="J79" s="87"/>
      <c r="K79" s="87"/>
      <c r="L79" s="87"/>
    </row>
    <row r="80" spans="1:12" ht="12.75" hidden="1" customHeight="1">
      <c r="A80" s="38"/>
      <c r="B80" s="42"/>
      <c r="C80" s="42"/>
      <c r="D80" s="42"/>
      <c r="E80" s="42"/>
      <c r="F80" s="42"/>
      <c r="G80" s="42"/>
    </row>
    <row r="81" spans="1:12">
      <c r="A81" s="38"/>
      <c r="B81" s="42"/>
      <c r="C81" s="42"/>
      <c r="D81" s="42"/>
      <c r="E81" s="42"/>
      <c r="F81" s="42"/>
      <c r="G81" s="42"/>
    </row>
    <row r="82" spans="1:12">
      <c r="A82" s="197" t="s">
        <v>19</v>
      </c>
      <c r="B82" s="170" t="s">
        <v>20</v>
      </c>
      <c r="C82" s="203">
        <f>C5</f>
        <v>43646</v>
      </c>
      <c r="D82" s="203">
        <f t="shared" ref="D82:G82" si="0">D5</f>
        <v>43555</v>
      </c>
      <c r="E82" s="203">
        <f t="shared" si="0"/>
        <v>43465</v>
      </c>
      <c r="F82" s="203">
        <f t="shared" si="0"/>
        <v>43373</v>
      </c>
      <c r="G82" s="203">
        <f t="shared" si="0"/>
        <v>43281</v>
      </c>
    </row>
    <row r="83" spans="1:12">
      <c r="A83" s="72" t="s">
        <v>26</v>
      </c>
      <c r="B83" s="188"/>
      <c r="C83" s="192"/>
      <c r="D83" s="260"/>
      <c r="E83" s="192"/>
      <c r="F83" s="260"/>
      <c r="G83" s="192"/>
    </row>
    <row r="84" spans="1:12">
      <c r="A84" s="73" t="s">
        <v>27</v>
      </c>
      <c r="B84" s="189" t="s">
        <v>45</v>
      </c>
      <c r="C84" s="143">
        <v>7906</v>
      </c>
      <c r="D84" s="163">
        <v>7906</v>
      </c>
      <c r="E84" s="143">
        <v>7906</v>
      </c>
      <c r="F84" s="163">
        <v>7904</v>
      </c>
      <c r="G84" s="143">
        <v>7902</v>
      </c>
      <c r="I84" s="87"/>
      <c r="J84" s="87"/>
      <c r="K84" s="87"/>
      <c r="L84" s="87"/>
    </row>
    <row r="85" spans="1:12">
      <c r="A85" s="73" t="s">
        <v>46</v>
      </c>
      <c r="B85" s="189" t="s">
        <v>45</v>
      </c>
      <c r="C85" s="143">
        <v>786246</v>
      </c>
      <c r="D85" s="163">
        <v>786192</v>
      </c>
      <c r="E85" s="143">
        <v>786134</v>
      </c>
      <c r="F85" s="163">
        <v>786129</v>
      </c>
      <c r="G85" s="143">
        <v>786112</v>
      </c>
      <c r="I85" s="87"/>
      <c r="J85" s="87"/>
      <c r="K85" s="87"/>
      <c r="L85" s="87"/>
    </row>
    <row r="86" spans="1:12">
      <c r="A86" s="73" t="s">
        <v>28</v>
      </c>
      <c r="B86" s="189" t="s">
        <v>23</v>
      </c>
      <c r="C86" s="150">
        <v>0.95296193622996883</v>
      </c>
      <c r="D86" s="234">
        <v>0.9527784842226994</v>
      </c>
      <c r="E86" s="150">
        <v>0.95271891128366093</v>
      </c>
      <c r="F86" s="234">
        <v>0.95267033206674401</v>
      </c>
      <c r="G86" s="150">
        <v>0.95306647777961306</v>
      </c>
      <c r="I86" s="87"/>
      <c r="J86" s="87"/>
      <c r="K86" s="87"/>
      <c r="L86" s="87"/>
    </row>
    <row r="87" spans="1:12">
      <c r="A87" s="73" t="s">
        <v>29</v>
      </c>
      <c r="B87" s="190" t="s">
        <v>53</v>
      </c>
      <c r="C87" s="143">
        <v>286661.59823231539</v>
      </c>
      <c r="D87" s="163">
        <v>280533.58223231544</v>
      </c>
      <c r="E87" s="143">
        <v>273599.88633231545</v>
      </c>
      <c r="F87" s="163">
        <v>263506.96063231543</v>
      </c>
      <c r="G87" s="143">
        <v>245847.17473231541</v>
      </c>
      <c r="I87" s="87"/>
      <c r="J87" s="87"/>
      <c r="K87" s="87"/>
      <c r="L87" s="87"/>
    </row>
    <row r="88" spans="1:12">
      <c r="A88" s="73" t="s">
        <v>145</v>
      </c>
      <c r="B88" s="189" t="s">
        <v>45</v>
      </c>
      <c r="C88" s="143">
        <v>182600</v>
      </c>
      <c r="D88" s="163">
        <v>181079</v>
      </c>
      <c r="E88" s="143">
        <v>175300</v>
      </c>
      <c r="F88" s="163">
        <v>171031</v>
      </c>
      <c r="G88" s="143">
        <v>167355</v>
      </c>
      <c r="I88" s="87"/>
      <c r="J88" s="87"/>
      <c r="K88" s="87"/>
      <c r="L88" s="87"/>
    </row>
    <row r="89" spans="1:12">
      <c r="A89" s="132" t="s">
        <v>146</v>
      </c>
      <c r="B89" s="191" t="s">
        <v>45</v>
      </c>
      <c r="C89" s="158">
        <v>177141</v>
      </c>
      <c r="D89" s="227">
        <v>172627</v>
      </c>
      <c r="E89" s="158">
        <v>164859</v>
      </c>
      <c r="F89" s="227">
        <v>154531</v>
      </c>
      <c r="G89" s="158">
        <v>146428</v>
      </c>
      <c r="I89" s="87"/>
      <c r="J89" s="87"/>
      <c r="K89" s="87"/>
      <c r="L89" s="87"/>
    </row>
    <row r="90" spans="1:12">
      <c r="A90" s="73" t="s">
        <v>147</v>
      </c>
      <c r="B90" s="189" t="s">
        <v>45</v>
      </c>
      <c r="C90" s="143">
        <v>443804</v>
      </c>
      <c r="D90" s="163">
        <v>417613</v>
      </c>
      <c r="E90" s="143">
        <v>371562</v>
      </c>
      <c r="F90" s="163">
        <v>347642</v>
      </c>
      <c r="G90" s="143">
        <v>320204</v>
      </c>
      <c r="I90" s="87"/>
      <c r="J90" s="87"/>
      <c r="K90" s="87"/>
      <c r="L90" s="87"/>
    </row>
    <row r="91" spans="1:12" ht="2.1" customHeight="1">
      <c r="A91" s="74"/>
      <c r="B91" s="189"/>
      <c r="C91" s="193">
        <v>0</v>
      </c>
      <c r="D91" s="261">
        <v>0</v>
      </c>
      <c r="E91" s="193">
        <v>0</v>
      </c>
      <c r="F91" s="261">
        <v>0</v>
      </c>
      <c r="G91" s="193">
        <v>0</v>
      </c>
    </row>
    <row r="92" spans="1:12">
      <c r="A92" s="73" t="s">
        <v>190</v>
      </c>
      <c r="B92" s="189" t="s">
        <v>45</v>
      </c>
      <c r="C92" s="143">
        <v>99</v>
      </c>
      <c r="D92" s="163">
        <v>93</v>
      </c>
      <c r="E92" s="143">
        <v>90</v>
      </c>
      <c r="F92" s="163">
        <v>89</v>
      </c>
      <c r="G92" s="143">
        <v>89</v>
      </c>
      <c r="I92" s="87"/>
      <c r="J92" s="87"/>
      <c r="K92" s="87"/>
      <c r="L92" s="87"/>
    </row>
    <row r="93" spans="1:12" ht="2.1" customHeight="1">
      <c r="A93" s="74"/>
      <c r="B93" s="189"/>
      <c r="C93" s="193">
        <v>0</v>
      </c>
      <c r="D93" s="261">
        <v>0</v>
      </c>
      <c r="E93" s="193">
        <v>0</v>
      </c>
      <c r="F93" s="261">
        <v>0</v>
      </c>
      <c r="G93" s="193">
        <v>0</v>
      </c>
    </row>
    <row r="94" spans="1:12">
      <c r="A94" s="73" t="s">
        <v>148</v>
      </c>
      <c r="B94" s="190" t="s">
        <v>45</v>
      </c>
      <c r="C94" s="186">
        <v>7</v>
      </c>
      <c r="D94" s="257">
        <v>7</v>
      </c>
      <c r="E94" s="186">
        <v>7</v>
      </c>
      <c r="F94" s="257">
        <v>7</v>
      </c>
      <c r="G94" s="186">
        <v>7</v>
      </c>
      <c r="I94" s="87"/>
      <c r="J94" s="87"/>
      <c r="K94" s="87"/>
      <c r="L94" s="87"/>
    </row>
    <row r="95" spans="1:12" ht="2.1" customHeight="1">
      <c r="A95" s="74"/>
      <c r="B95" s="189"/>
      <c r="C95" s="193"/>
      <c r="D95" s="261"/>
      <c r="E95" s="193"/>
      <c r="F95" s="261"/>
      <c r="G95" s="193"/>
    </row>
    <row r="96" spans="1:12">
      <c r="A96" s="58" t="s">
        <v>77</v>
      </c>
      <c r="B96" s="60"/>
      <c r="C96" s="143"/>
      <c r="D96" s="163"/>
      <c r="E96" s="143"/>
      <c r="F96" s="163"/>
      <c r="G96" s="143"/>
      <c r="I96" s="87"/>
      <c r="J96" s="87"/>
      <c r="K96" s="87"/>
      <c r="L96" s="87"/>
    </row>
    <row r="97" spans="1:12">
      <c r="A97" s="54" t="s">
        <v>81</v>
      </c>
      <c r="B97" s="60" t="s">
        <v>45</v>
      </c>
      <c r="C97" s="143">
        <v>639</v>
      </c>
      <c r="D97" s="163">
        <v>639</v>
      </c>
      <c r="E97" s="143">
        <v>639</v>
      </c>
      <c r="F97" s="163">
        <v>639</v>
      </c>
      <c r="G97" s="143">
        <v>639</v>
      </c>
      <c r="I97" s="87"/>
      <c r="J97" s="87"/>
      <c r="K97" s="87"/>
      <c r="L97" s="87"/>
    </row>
    <row r="98" spans="1:12">
      <c r="A98" s="110" t="s">
        <v>83</v>
      </c>
      <c r="B98" s="111" t="s">
        <v>23</v>
      </c>
      <c r="C98" s="492">
        <v>0.99843749999999998</v>
      </c>
      <c r="D98" s="493">
        <v>0.99843749999999998</v>
      </c>
      <c r="E98" s="492">
        <v>0.99843749999999998</v>
      </c>
      <c r="F98" s="493">
        <v>0.99843749999999998</v>
      </c>
      <c r="G98" s="492">
        <v>0.99843749999999998</v>
      </c>
      <c r="I98" s="87"/>
      <c r="J98" s="87"/>
      <c r="K98" s="87"/>
      <c r="L98" s="87"/>
    </row>
    <row r="99" spans="1:12">
      <c r="A99" s="56"/>
    </row>
    <row r="100" spans="1:12">
      <c r="A100" s="24" t="s">
        <v>60</v>
      </c>
    </row>
    <row r="101" spans="1:12">
      <c r="A101" s="197" t="s">
        <v>19</v>
      </c>
      <c r="B101" s="170" t="s">
        <v>20</v>
      </c>
      <c r="C101" s="203">
        <f>C82</f>
        <v>43646</v>
      </c>
      <c r="D101" s="203">
        <f>D82</f>
        <v>43555</v>
      </c>
      <c r="E101" s="203">
        <f>E82</f>
        <v>43465</v>
      </c>
      <c r="F101" s="203">
        <f>F82</f>
        <v>43373</v>
      </c>
      <c r="G101" s="203">
        <f>G82</f>
        <v>43281</v>
      </c>
    </row>
    <row r="102" spans="1:12">
      <c r="A102" s="56" t="s">
        <v>116</v>
      </c>
      <c r="B102" s="29" t="s">
        <v>22</v>
      </c>
      <c r="C102" s="194">
        <v>40636</v>
      </c>
      <c r="D102" s="229">
        <v>40388</v>
      </c>
      <c r="E102" s="194">
        <v>40192</v>
      </c>
      <c r="F102" s="229">
        <v>39946</v>
      </c>
      <c r="G102" s="194">
        <v>39719</v>
      </c>
      <c r="I102" s="87"/>
      <c r="J102" s="87"/>
      <c r="K102" s="87"/>
      <c r="L102" s="87"/>
    </row>
    <row r="103" spans="1:12">
      <c r="A103" s="56" t="s">
        <v>117</v>
      </c>
      <c r="B103" s="29" t="s">
        <v>22</v>
      </c>
      <c r="C103" s="195">
        <v>76119</v>
      </c>
      <c r="D103" s="230">
        <v>76341</v>
      </c>
      <c r="E103" s="195">
        <v>77693</v>
      </c>
      <c r="F103" s="230">
        <v>78275</v>
      </c>
      <c r="G103" s="195">
        <v>86053</v>
      </c>
      <c r="I103" s="87"/>
      <c r="J103" s="87"/>
      <c r="K103" s="87"/>
      <c r="L103" s="87"/>
    </row>
    <row r="104" spans="1:12">
      <c r="A104" s="24" t="s">
        <v>33</v>
      </c>
      <c r="B104" s="29"/>
      <c r="C104" s="195"/>
      <c r="D104" s="230"/>
      <c r="E104" s="195"/>
      <c r="F104" s="230"/>
      <c r="G104" s="195"/>
    </row>
    <row r="105" spans="1:12">
      <c r="A105" s="199" t="s">
        <v>104</v>
      </c>
      <c r="B105" s="29" t="s">
        <v>25</v>
      </c>
      <c r="C105" s="195">
        <v>44622.787449894444</v>
      </c>
      <c r="D105" s="230">
        <v>42142.872243715778</v>
      </c>
      <c r="E105" s="195">
        <v>41632</v>
      </c>
      <c r="F105" s="230">
        <v>38686.925088899989</v>
      </c>
      <c r="G105" s="195">
        <v>37281</v>
      </c>
      <c r="I105" s="87"/>
      <c r="J105" s="87"/>
      <c r="K105" s="87"/>
      <c r="L105" s="87"/>
    </row>
    <row r="106" spans="1:12">
      <c r="A106" s="198" t="s">
        <v>105</v>
      </c>
      <c r="B106" s="25" t="s">
        <v>34</v>
      </c>
      <c r="C106" s="196">
        <v>1.8816646919431279</v>
      </c>
      <c r="D106" s="231">
        <v>1.9115661454455199</v>
      </c>
      <c r="E106" s="196">
        <v>1.95</v>
      </c>
      <c r="F106" s="231">
        <v>2.0627377141781209</v>
      </c>
      <c r="G106" s="196">
        <v>2.2048661063577395</v>
      </c>
      <c r="I106" s="87"/>
      <c r="J106" s="87"/>
      <c r="K106" s="87"/>
      <c r="L106" s="87"/>
    </row>
    <row r="108" spans="1:12">
      <c r="A108" s="24" t="s">
        <v>35</v>
      </c>
    </row>
    <row r="109" spans="1:12">
      <c r="A109" s="197" t="s">
        <v>19</v>
      </c>
      <c r="B109" s="170" t="s">
        <v>20</v>
      </c>
      <c r="C109" s="203">
        <f>C101</f>
        <v>43646</v>
      </c>
      <c r="D109" s="203">
        <f>D101</f>
        <v>43555</v>
      </c>
      <c r="E109" s="203">
        <f>E101</f>
        <v>43465</v>
      </c>
      <c r="F109" s="203">
        <f>F101</f>
        <v>43373</v>
      </c>
      <c r="G109" s="203">
        <f>G101</f>
        <v>43281</v>
      </c>
      <c r="I109" s="87"/>
      <c r="J109" s="87"/>
      <c r="K109" s="87"/>
      <c r="L109" s="87"/>
    </row>
    <row r="110" spans="1:12">
      <c r="A110" s="56" t="s">
        <v>116</v>
      </c>
      <c r="B110" s="29" t="s">
        <v>22</v>
      </c>
      <c r="C110" s="194">
        <v>123799</v>
      </c>
      <c r="D110" s="229">
        <v>123546</v>
      </c>
      <c r="E110" s="194">
        <v>124069</v>
      </c>
      <c r="F110" s="229">
        <v>124230</v>
      </c>
      <c r="G110" s="194">
        <v>123904</v>
      </c>
      <c r="I110" s="87"/>
      <c r="J110" s="87"/>
      <c r="K110" s="87"/>
      <c r="L110" s="87"/>
    </row>
    <row r="111" spans="1:12">
      <c r="A111" s="56" t="s">
        <v>117</v>
      </c>
      <c r="B111" s="29" t="s">
        <v>22</v>
      </c>
      <c r="C111" s="195">
        <v>231256</v>
      </c>
      <c r="D111" s="230">
        <v>229483</v>
      </c>
      <c r="E111" s="195">
        <v>230372</v>
      </c>
      <c r="F111" s="230">
        <v>229136</v>
      </c>
      <c r="G111" s="195">
        <v>273154</v>
      </c>
    </row>
    <row r="112" spans="1:12">
      <c r="A112" s="198" t="s">
        <v>105</v>
      </c>
      <c r="B112" s="25" t="s">
        <v>34</v>
      </c>
      <c r="C112" s="196">
        <v>1.8627382805393276</v>
      </c>
      <c r="D112" s="231">
        <v>1.8571370878177815</v>
      </c>
      <c r="E112" s="196">
        <v>1.850623643268801</v>
      </c>
      <c r="F112" s="231">
        <v>2.02</v>
      </c>
      <c r="G112" s="196">
        <v>2.2281462210605834</v>
      </c>
    </row>
    <row r="113" spans="1:12">
      <c r="A113" s="200"/>
    </row>
    <row r="114" spans="1:12">
      <c r="A114" s="24" t="s">
        <v>59</v>
      </c>
    </row>
    <row r="115" spans="1:12">
      <c r="A115" s="197" t="s">
        <v>19</v>
      </c>
      <c r="B115" s="170" t="s">
        <v>20</v>
      </c>
      <c r="C115" s="203">
        <f>C109</f>
        <v>43646</v>
      </c>
      <c r="D115" s="203">
        <f>D109</f>
        <v>43555</v>
      </c>
      <c r="E115" s="203">
        <f>E109</f>
        <v>43465</v>
      </c>
      <c r="F115" s="203">
        <f>F109</f>
        <v>43373</v>
      </c>
      <c r="G115" s="203">
        <f>G109</f>
        <v>43281</v>
      </c>
    </row>
    <row r="116" spans="1:12">
      <c r="A116" s="56" t="s">
        <v>116</v>
      </c>
      <c r="B116" s="29" t="s">
        <v>22</v>
      </c>
      <c r="C116" s="194">
        <v>92631.579999999987</v>
      </c>
      <c r="D116" s="229">
        <v>92277.32</v>
      </c>
      <c r="E116" s="194">
        <v>92301</v>
      </c>
      <c r="F116" s="229">
        <v>92122.6</v>
      </c>
      <c r="G116" s="194">
        <v>91758.68</v>
      </c>
      <c r="I116" s="87"/>
      <c r="J116" s="87"/>
      <c r="K116" s="87"/>
      <c r="L116" s="87"/>
    </row>
    <row r="117" spans="1:12">
      <c r="A117" s="56" t="s">
        <v>117</v>
      </c>
      <c r="B117" s="29" t="s">
        <v>22</v>
      </c>
      <c r="C117" s="195">
        <v>173246.52</v>
      </c>
      <c r="D117" s="230">
        <v>172723.86</v>
      </c>
      <c r="E117" s="195">
        <v>174449</v>
      </c>
      <c r="F117" s="230">
        <v>174512</v>
      </c>
      <c r="G117" s="195">
        <v>200777.68</v>
      </c>
      <c r="I117" s="87"/>
      <c r="J117" s="87"/>
      <c r="K117" s="87"/>
      <c r="L117" s="87"/>
    </row>
    <row r="118" spans="1:12">
      <c r="A118" s="198" t="s">
        <v>105</v>
      </c>
      <c r="B118" s="25" t="s">
        <v>34</v>
      </c>
      <c r="C118" s="196">
        <v>1.8710315187641049</v>
      </c>
      <c r="D118" s="231">
        <v>1.8808987838765445</v>
      </c>
      <c r="E118" s="196">
        <v>1.8911201172877923</v>
      </c>
      <c r="F118" s="231">
        <v>2.04</v>
      </c>
      <c r="G118" s="196">
        <v>2.2200000000000002</v>
      </c>
      <c r="I118" s="87"/>
      <c r="J118" s="87"/>
      <c r="K118" s="87"/>
      <c r="L118" s="87"/>
    </row>
    <row r="119" spans="1:12">
      <c r="A119" s="202"/>
      <c r="B119" s="202"/>
      <c r="C119" s="202"/>
      <c r="D119" s="202"/>
      <c r="E119" s="202"/>
      <c r="F119" s="202"/>
      <c r="G119" s="202"/>
    </row>
    <row r="121" spans="1:12">
      <c r="A121" s="202"/>
      <c r="B121" s="202"/>
      <c r="C121" s="202"/>
      <c r="D121" s="202"/>
      <c r="E121" s="202"/>
      <c r="F121" s="202"/>
      <c r="G121" s="202"/>
    </row>
    <row r="122" spans="1:12">
      <c r="A122" s="22" t="s">
        <v>295</v>
      </c>
    </row>
    <row r="123" spans="1:12">
      <c r="F123" s="112"/>
    </row>
    <row r="124" spans="1:12">
      <c r="A124" s="168" t="s">
        <v>19</v>
      </c>
      <c r="B124" s="169" t="s">
        <v>20</v>
      </c>
      <c r="C124" s="203">
        <f>C115</f>
        <v>43646</v>
      </c>
      <c r="D124" s="203">
        <f>D115</f>
        <v>43555</v>
      </c>
      <c r="E124" s="203">
        <f>E115</f>
        <v>43465</v>
      </c>
      <c r="F124" s="203">
        <f>F115</f>
        <v>43373</v>
      </c>
      <c r="G124" s="203">
        <f>G115</f>
        <v>43281</v>
      </c>
    </row>
    <row r="125" spans="1:12">
      <c r="A125" s="58" t="s">
        <v>84</v>
      </c>
      <c r="B125" s="26" t="s">
        <v>21</v>
      </c>
      <c r="C125" s="166">
        <v>99670.340999999986</v>
      </c>
      <c r="D125" s="167">
        <v>98851.418319999982</v>
      </c>
      <c r="E125" s="166">
        <v>97922.425319999995</v>
      </c>
      <c r="F125" s="167">
        <v>94095.653319999998</v>
      </c>
      <c r="G125" s="166">
        <v>91192.750320000006</v>
      </c>
      <c r="I125" s="87"/>
      <c r="J125" s="87"/>
      <c r="K125" s="87"/>
      <c r="L125" s="87"/>
    </row>
    <row r="126" spans="1:12" hidden="1">
      <c r="A126" s="54"/>
      <c r="B126" s="60" t="s">
        <v>23</v>
      </c>
      <c r="C126" s="144"/>
      <c r="D126" s="161"/>
      <c r="E126" s="144"/>
      <c r="F126" s="161"/>
      <c r="G126" s="144"/>
      <c r="I126" s="87"/>
      <c r="J126" s="87"/>
      <c r="K126" s="87"/>
      <c r="L126" s="87"/>
    </row>
    <row r="127" spans="1:12">
      <c r="A127" s="54" t="s">
        <v>43</v>
      </c>
      <c r="B127" s="60" t="s">
        <v>21</v>
      </c>
      <c r="C127" s="143">
        <v>818.92268000000331</v>
      </c>
      <c r="D127" s="163">
        <v>928.99299999998766</v>
      </c>
      <c r="E127" s="143">
        <v>3826.7719999999972</v>
      </c>
      <c r="F127" s="163">
        <v>2902.9029999999912</v>
      </c>
      <c r="G127" s="143">
        <v>1930.3483200000192</v>
      </c>
      <c r="I127" s="87"/>
      <c r="J127" s="87"/>
      <c r="K127" s="87"/>
      <c r="L127" s="87"/>
    </row>
    <row r="128" spans="1:12" hidden="1">
      <c r="A128" s="54"/>
      <c r="B128" s="60"/>
      <c r="C128" s="145"/>
      <c r="D128" s="220"/>
      <c r="E128" s="145"/>
      <c r="F128" s="220"/>
      <c r="G128" s="145"/>
      <c r="I128" s="87"/>
      <c r="J128" s="87"/>
      <c r="K128" s="87"/>
      <c r="L128" s="87"/>
    </row>
    <row r="129" spans="1:12">
      <c r="A129" s="54" t="s">
        <v>44</v>
      </c>
      <c r="B129" s="60" t="s">
        <v>23</v>
      </c>
      <c r="C129" s="145">
        <v>5.0397253308548301E-2</v>
      </c>
      <c r="D129" s="220">
        <v>5.4160523499957432E-2</v>
      </c>
      <c r="E129" s="145">
        <v>4.6783994391670351E-2</v>
      </c>
      <c r="F129" s="220">
        <v>4.8375413834365527E-2</v>
      </c>
      <c r="G129" s="145">
        <v>4.8772166715214248E-2</v>
      </c>
      <c r="I129" s="87"/>
      <c r="J129" s="87"/>
      <c r="K129" s="87"/>
      <c r="L129" s="87"/>
    </row>
    <row r="130" spans="1:12">
      <c r="A130" s="54" t="s">
        <v>80</v>
      </c>
      <c r="B130" s="60" t="s">
        <v>123</v>
      </c>
      <c r="C130" s="146">
        <v>2.6981759051100944</v>
      </c>
      <c r="D130" s="221">
        <v>2.6497772847879362</v>
      </c>
      <c r="E130" s="146">
        <v>2.7397799015856399</v>
      </c>
      <c r="F130" s="221">
        <v>2.7298971174593292</v>
      </c>
      <c r="G130" s="146">
        <v>2.6836479162761999</v>
      </c>
      <c r="I130" s="87"/>
      <c r="J130" s="87"/>
      <c r="K130" s="87"/>
      <c r="L130" s="87"/>
    </row>
    <row r="131" spans="1:12" hidden="1">
      <c r="A131" s="54"/>
      <c r="B131" s="129"/>
      <c r="C131" s="240">
        <v>0</v>
      </c>
      <c r="D131" s="241">
        <v>0</v>
      </c>
      <c r="E131" s="240">
        <v>0</v>
      </c>
      <c r="F131" s="241">
        <v>0</v>
      </c>
      <c r="G131" s="240">
        <v>0</v>
      </c>
      <c r="I131" s="87"/>
      <c r="J131" s="87"/>
      <c r="K131" s="87"/>
      <c r="L131" s="87"/>
    </row>
    <row r="132" spans="1:12">
      <c r="A132" s="41"/>
      <c r="B132" s="127"/>
      <c r="C132" s="143"/>
      <c r="D132" s="163"/>
      <c r="E132" s="143"/>
      <c r="F132" s="163"/>
      <c r="G132" s="143"/>
      <c r="I132" s="87"/>
      <c r="J132" s="87"/>
      <c r="K132" s="87"/>
      <c r="L132" s="87"/>
    </row>
    <row r="133" spans="1:12">
      <c r="A133" s="121" t="s">
        <v>85</v>
      </c>
      <c r="B133" s="127"/>
      <c r="C133" s="148"/>
      <c r="D133" s="222"/>
      <c r="E133" s="148"/>
      <c r="F133" s="222"/>
      <c r="G133" s="148"/>
      <c r="I133" s="87"/>
      <c r="J133" s="87"/>
      <c r="K133" s="87"/>
      <c r="L133" s="87"/>
    </row>
    <row r="134" spans="1:12">
      <c r="A134" s="216" t="s">
        <v>297</v>
      </c>
      <c r="B134" s="455" t="s">
        <v>299</v>
      </c>
      <c r="C134" s="148">
        <v>472.29497695419718</v>
      </c>
      <c r="D134" s="222">
        <v>482.35893063015254</v>
      </c>
      <c r="E134" s="148">
        <v>483.80962405719077</v>
      </c>
      <c r="F134" s="222">
        <v>475.44629616364409</v>
      </c>
      <c r="G134" s="148">
        <v>457.60491701573613</v>
      </c>
      <c r="I134" s="87"/>
      <c r="J134" s="87"/>
      <c r="K134" s="87"/>
      <c r="L134" s="87"/>
    </row>
    <row r="135" spans="1:12">
      <c r="A135" s="216" t="s">
        <v>94</v>
      </c>
      <c r="B135" s="456" t="s">
        <v>90</v>
      </c>
      <c r="C135" s="217">
        <v>55329.243278999995</v>
      </c>
      <c r="D135" s="223">
        <v>52866.031697000006</v>
      </c>
      <c r="E135" s="217">
        <v>52445.342611</v>
      </c>
      <c r="F135" s="223">
        <v>52356.700755000013</v>
      </c>
      <c r="G135" s="217">
        <v>49666.103798000004</v>
      </c>
      <c r="I135" s="87"/>
      <c r="J135" s="87"/>
      <c r="K135" s="87"/>
      <c r="L135" s="87"/>
    </row>
    <row r="136" spans="1:12">
      <c r="A136" s="216" t="s">
        <v>298</v>
      </c>
      <c r="B136" s="456" t="s">
        <v>300</v>
      </c>
      <c r="C136" s="218">
        <v>1.5891541995386651</v>
      </c>
      <c r="D136" s="224">
        <v>1.6348974218476153</v>
      </c>
      <c r="E136" s="218">
        <v>1.6887757647750323</v>
      </c>
      <c r="F136" s="224">
        <v>1.712006660397674</v>
      </c>
      <c r="G136" s="218">
        <v>1.6876876534923484</v>
      </c>
      <c r="I136" s="87"/>
      <c r="J136" s="87"/>
      <c r="K136" s="87"/>
      <c r="L136" s="87"/>
    </row>
    <row r="137" spans="1:12">
      <c r="A137" s="216" t="s">
        <v>97</v>
      </c>
      <c r="B137" s="456" t="s">
        <v>91</v>
      </c>
      <c r="C137" s="217">
        <v>186.16903334681527</v>
      </c>
      <c r="D137" s="223">
        <v>179.18303867998665</v>
      </c>
      <c r="E137" s="217">
        <v>183.06461709887466</v>
      </c>
      <c r="F137" s="223">
        <v>188.52817054685059</v>
      </c>
      <c r="G137" s="217">
        <v>183.17301029803318</v>
      </c>
      <c r="I137" s="87"/>
      <c r="J137" s="87"/>
      <c r="K137" s="87"/>
      <c r="L137" s="87"/>
    </row>
    <row r="138" spans="1:12" hidden="1">
      <c r="A138" s="216"/>
      <c r="B138" s="129"/>
      <c r="C138" s="242"/>
      <c r="D138" s="243"/>
      <c r="E138" s="242"/>
      <c r="F138" s="243"/>
      <c r="G138" s="242"/>
      <c r="H138" s="244"/>
      <c r="I138" s="87"/>
      <c r="J138" s="87"/>
      <c r="K138" s="87"/>
      <c r="L138" s="87"/>
    </row>
    <row r="139" spans="1:12">
      <c r="A139" s="41"/>
      <c r="B139" s="127"/>
      <c r="C139" s="143"/>
      <c r="D139" s="163"/>
      <c r="E139" s="143"/>
      <c r="F139" s="163"/>
      <c r="G139" s="143"/>
      <c r="I139" s="87"/>
      <c r="J139" s="87"/>
      <c r="K139" s="87"/>
      <c r="L139" s="87"/>
    </row>
    <row r="140" spans="1:12" hidden="1">
      <c r="A140" s="121"/>
      <c r="B140" s="127"/>
      <c r="C140" s="143"/>
      <c r="D140" s="163"/>
      <c r="E140" s="143"/>
      <c r="F140" s="163"/>
      <c r="G140" s="143"/>
      <c r="I140" s="87"/>
      <c r="J140" s="87"/>
      <c r="K140" s="87"/>
      <c r="L140" s="87"/>
    </row>
    <row r="141" spans="1:12" hidden="1">
      <c r="A141" s="123"/>
      <c r="B141" s="127"/>
      <c r="C141" s="164"/>
      <c r="D141" s="225"/>
      <c r="E141" s="164"/>
      <c r="F141" s="225"/>
      <c r="G141" s="164"/>
      <c r="I141" s="87"/>
      <c r="J141" s="87"/>
      <c r="K141" s="87"/>
      <c r="L141" s="87"/>
    </row>
    <row r="142" spans="1:12" hidden="1">
      <c r="A142" s="119"/>
      <c r="B142" s="127"/>
      <c r="C142" s="147"/>
      <c r="D142" s="162"/>
      <c r="E142" s="147"/>
      <c r="F142" s="162"/>
      <c r="G142" s="147"/>
      <c r="I142" s="87"/>
      <c r="J142" s="87"/>
      <c r="K142" s="87"/>
      <c r="L142" s="87"/>
    </row>
    <row r="143" spans="1:12" hidden="1">
      <c r="A143" s="128"/>
      <c r="B143" s="60"/>
      <c r="C143" s="165"/>
      <c r="D143" s="226"/>
      <c r="E143" s="165"/>
      <c r="F143" s="226"/>
      <c r="G143" s="165"/>
      <c r="I143" s="87"/>
      <c r="J143" s="87"/>
      <c r="K143" s="87"/>
      <c r="L143" s="87"/>
    </row>
    <row r="144" spans="1:12" hidden="1">
      <c r="A144" s="128"/>
      <c r="B144" s="60"/>
      <c r="C144" s="165"/>
      <c r="D144" s="226"/>
      <c r="E144" s="165"/>
      <c r="F144" s="226"/>
      <c r="G144" s="165"/>
      <c r="I144" s="87"/>
      <c r="J144" s="87"/>
      <c r="K144" s="87"/>
      <c r="L144" s="87"/>
    </row>
    <row r="145" spans="1:12" hidden="1">
      <c r="A145" s="128"/>
      <c r="B145" s="60"/>
      <c r="C145" s="165"/>
      <c r="D145" s="226"/>
      <c r="E145" s="165"/>
      <c r="F145" s="226"/>
      <c r="G145" s="165"/>
      <c r="I145" s="87"/>
      <c r="J145" s="87"/>
      <c r="K145" s="87"/>
      <c r="L145" s="87"/>
    </row>
    <row r="146" spans="1:12" hidden="1">
      <c r="A146" s="213"/>
      <c r="B146" s="127"/>
      <c r="C146" s="165"/>
      <c r="D146" s="226"/>
      <c r="E146" s="165"/>
      <c r="F146" s="226"/>
      <c r="G146" s="165"/>
      <c r="I146" s="87"/>
      <c r="J146" s="87"/>
      <c r="K146" s="87"/>
      <c r="L146" s="87"/>
    </row>
    <row r="147" spans="1:12">
      <c r="A147" s="214" t="s">
        <v>86</v>
      </c>
      <c r="B147" s="129"/>
      <c r="C147" s="165"/>
      <c r="D147" s="226"/>
      <c r="E147" s="165"/>
      <c r="F147" s="226"/>
      <c r="G147" s="165"/>
      <c r="I147" s="87"/>
      <c r="J147" s="87"/>
      <c r="K147" s="87"/>
      <c r="L147" s="87"/>
    </row>
    <row r="148" spans="1:12">
      <c r="A148" s="123" t="s">
        <v>301</v>
      </c>
      <c r="B148" s="455" t="s">
        <v>299</v>
      </c>
      <c r="C148" s="143">
        <v>208.59913190647558</v>
      </c>
      <c r="D148" s="163">
        <v>187.05115593695407</v>
      </c>
      <c r="E148" s="143">
        <v>174.50541975078562</v>
      </c>
      <c r="F148" s="163">
        <v>163.95565034889702</v>
      </c>
      <c r="G148" s="143">
        <v>153.49989324710165</v>
      </c>
      <c r="I148" s="87"/>
      <c r="J148" s="87"/>
      <c r="K148" s="87"/>
      <c r="L148" s="87"/>
    </row>
    <row r="149" spans="1:12">
      <c r="A149" s="124" t="s">
        <v>87</v>
      </c>
      <c r="B149" s="456" t="s">
        <v>21</v>
      </c>
      <c r="C149" s="158">
        <v>30001.152164000003</v>
      </c>
      <c r="D149" s="227">
        <v>30023.777996000001</v>
      </c>
      <c r="E149" s="158">
        <v>29264</v>
      </c>
      <c r="F149" s="227">
        <v>27113.074000000001</v>
      </c>
      <c r="G149" s="158">
        <v>26376.053833000002</v>
      </c>
      <c r="I149" s="87"/>
      <c r="J149" s="87"/>
      <c r="K149" s="87"/>
      <c r="L149" s="87"/>
    </row>
    <row r="150" spans="1:12">
      <c r="A150" s="125" t="s">
        <v>107</v>
      </c>
      <c r="B150" s="458" t="s">
        <v>23</v>
      </c>
      <c r="C150" s="215">
        <v>0.30100380778269842</v>
      </c>
      <c r="D150" s="228">
        <v>0.30372632488496604</v>
      </c>
      <c r="E150" s="215">
        <v>0.29884880714880563</v>
      </c>
      <c r="F150" s="228">
        <v>0.28814374568179046</v>
      </c>
      <c r="G150" s="215">
        <v>0.28923410841810437</v>
      </c>
      <c r="H150" s="130"/>
      <c r="I150" s="87"/>
      <c r="J150" s="87"/>
      <c r="K150" s="87"/>
      <c r="L150" s="87"/>
    </row>
    <row r="151" spans="1:12">
      <c r="A151" s="123" t="s">
        <v>89</v>
      </c>
      <c r="B151" s="456" t="s">
        <v>92</v>
      </c>
      <c r="C151" s="143">
        <v>139302.67798250698</v>
      </c>
      <c r="D151" s="163">
        <v>120673.862280683</v>
      </c>
      <c r="E151" s="143">
        <v>105338.04274121401</v>
      </c>
      <c r="F151" s="163">
        <v>88808.237253190004</v>
      </c>
      <c r="G151" s="143">
        <v>77810.765300853993</v>
      </c>
      <c r="I151" s="87"/>
      <c r="J151" s="87"/>
      <c r="K151" s="87"/>
      <c r="L151" s="87"/>
    </row>
    <row r="152" spans="1:12">
      <c r="A152" s="123" t="s">
        <v>302</v>
      </c>
      <c r="B152" s="456" t="s">
        <v>300</v>
      </c>
      <c r="C152" s="147">
        <v>2.3212974051165123</v>
      </c>
      <c r="D152" s="162">
        <v>2.1307481346947292</v>
      </c>
      <c r="E152" s="147">
        <v>2.0676523860718214</v>
      </c>
      <c r="F152" s="162">
        <v>2.0551989508250688</v>
      </c>
      <c r="G152" s="147">
        <v>1.9845315371554673</v>
      </c>
      <c r="I152" s="87"/>
      <c r="J152" s="87"/>
      <c r="K152" s="87"/>
      <c r="L152" s="87"/>
    </row>
    <row r="153" spans="1:12" s="392" customFormat="1">
      <c r="A153" s="457" t="s">
        <v>95</v>
      </c>
      <c r="B153" s="456" t="s">
        <v>93</v>
      </c>
      <c r="C153" s="217">
        <v>1550.1643845361389</v>
      </c>
      <c r="D153" s="223">
        <v>1374.6272011686397</v>
      </c>
      <c r="E153" s="217">
        <v>1248.112842163036</v>
      </c>
      <c r="F153" s="223">
        <v>1113.2193104597554</v>
      </c>
      <c r="G153" s="217">
        <v>1005.9806192905138</v>
      </c>
      <c r="I153" s="393"/>
      <c r="J153" s="393"/>
      <c r="K153" s="393"/>
      <c r="L153" s="393"/>
    </row>
    <row r="154" spans="1:12" s="392" customFormat="1">
      <c r="A154" s="457"/>
      <c r="B154" s="60"/>
      <c r="C154" s="143"/>
      <c r="D154" s="163"/>
      <c r="E154" s="143"/>
      <c r="F154" s="163"/>
      <c r="G154" s="143"/>
      <c r="I154" s="393"/>
      <c r="J154" s="393"/>
      <c r="K154" s="393"/>
      <c r="L154" s="393"/>
    </row>
    <row r="155" spans="1:12" s="392" customFormat="1">
      <c r="A155" s="459" t="s">
        <v>303</v>
      </c>
      <c r="B155" s="60"/>
      <c r="C155" s="143"/>
      <c r="D155" s="163"/>
      <c r="E155" s="143"/>
      <c r="F155" s="163"/>
      <c r="G155" s="143"/>
      <c r="I155" s="393"/>
      <c r="J155" s="393"/>
      <c r="K155" s="393"/>
      <c r="L155" s="393"/>
    </row>
    <row r="156" spans="1:12" s="392" customFormat="1">
      <c r="A156" s="460" t="s">
        <v>304</v>
      </c>
      <c r="B156" s="455" t="s">
        <v>313</v>
      </c>
      <c r="C156" s="143">
        <v>7208.4062707457169</v>
      </c>
      <c r="D156" s="163">
        <v>6474.1523440565588</v>
      </c>
      <c r="E156" s="143">
        <v>6509.0022482822988</v>
      </c>
      <c r="F156" s="163">
        <v>5926.0685679276312</v>
      </c>
      <c r="G156" s="143">
        <v>5813.9250298893739</v>
      </c>
      <c r="I156" s="393"/>
      <c r="J156" s="393"/>
      <c r="K156" s="393"/>
      <c r="L156" s="393"/>
    </row>
    <row r="157" spans="1:12" s="392" customFormat="1">
      <c r="A157" s="460" t="s">
        <v>305</v>
      </c>
      <c r="B157" s="455" t="s">
        <v>300</v>
      </c>
      <c r="C157" s="143">
        <v>163.07989591812549</v>
      </c>
      <c r="D157" s="163">
        <v>156.98293046133975</v>
      </c>
      <c r="E157" s="143">
        <v>156.43562637821711</v>
      </c>
      <c r="F157" s="163">
        <v>154.67540258310495</v>
      </c>
      <c r="G157" s="143">
        <v>160.77216959391211</v>
      </c>
      <c r="I157" s="393"/>
      <c r="J157" s="393"/>
      <c r="K157" s="393"/>
      <c r="L157" s="393"/>
    </row>
    <row r="158" spans="1:12" s="392" customFormat="1">
      <c r="A158" s="461" t="s">
        <v>306</v>
      </c>
      <c r="B158" s="455" t="s">
        <v>299</v>
      </c>
      <c r="C158" s="143">
        <v>68.580528057552073</v>
      </c>
      <c r="D158" s="163">
        <v>66.467815224933375</v>
      </c>
      <c r="E158" s="143">
        <v>64.215075308079363</v>
      </c>
      <c r="F158" s="163">
        <v>52.535316506794153</v>
      </c>
      <c r="G158" s="143">
        <v>48.350899277678124</v>
      </c>
      <c r="I158" s="393"/>
      <c r="J158" s="393"/>
      <c r="K158" s="393"/>
      <c r="L158" s="393"/>
    </row>
    <row r="159" spans="1:12" s="392" customFormat="1">
      <c r="A159" s="461" t="s">
        <v>307</v>
      </c>
      <c r="B159" s="455" t="s">
        <v>21</v>
      </c>
      <c r="C159" s="143">
        <v>14600.460000000001</v>
      </c>
      <c r="D159" s="163">
        <v>14216.064999999999</v>
      </c>
      <c r="E159" s="143">
        <v>13804.999</v>
      </c>
      <c r="F159" s="163">
        <v>12942.621999999999</v>
      </c>
      <c r="G159" s="143">
        <v>11815.798999999999</v>
      </c>
      <c r="I159" s="393"/>
      <c r="J159" s="393"/>
      <c r="K159" s="393"/>
      <c r="L159" s="393"/>
    </row>
    <row r="160" spans="1:12" s="392" customFormat="1">
      <c r="A160" s="460" t="s">
        <v>308</v>
      </c>
      <c r="B160" s="455" t="s">
        <v>300</v>
      </c>
      <c r="C160" s="147">
        <v>1.5515364919184378</v>
      </c>
      <c r="D160" s="162">
        <v>1.6116878103666912</v>
      </c>
      <c r="E160" s="147">
        <v>1.5433280164244458</v>
      </c>
      <c r="F160" s="162">
        <v>1.371216201327365</v>
      </c>
      <c r="G160" s="147">
        <v>1.3370449289809541</v>
      </c>
      <c r="I160" s="393"/>
      <c r="J160" s="393"/>
      <c r="K160" s="393"/>
      <c r="L160" s="393"/>
    </row>
    <row r="161" spans="1:12" s="392" customFormat="1">
      <c r="A161" s="459" t="s">
        <v>309</v>
      </c>
      <c r="B161" s="455"/>
      <c r="C161" s="143"/>
      <c r="D161" s="163"/>
      <c r="E161" s="143"/>
      <c r="F161" s="163"/>
      <c r="G161" s="143"/>
      <c r="I161" s="393"/>
      <c r="J161" s="393"/>
      <c r="K161" s="393"/>
      <c r="L161" s="393"/>
    </row>
    <row r="162" spans="1:12" s="392" customFormat="1">
      <c r="A162" s="457" t="s">
        <v>145</v>
      </c>
      <c r="B162" s="463" t="s">
        <v>45</v>
      </c>
      <c r="C162" s="143">
        <v>21385</v>
      </c>
      <c r="D162" s="163">
        <v>21059</v>
      </c>
      <c r="E162" s="143">
        <v>20582</v>
      </c>
      <c r="F162" s="163">
        <v>20060</v>
      </c>
      <c r="G162" s="143">
        <v>19895</v>
      </c>
      <c r="I162" s="393"/>
      <c r="J162" s="393"/>
      <c r="K162" s="393"/>
      <c r="L162" s="393"/>
    </row>
    <row r="163" spans="1:12" s="392" customFormat="1">
      <c r="A163" s="462" t="s">
        <v>310</v>
      </c>
      <c r="B163" s="463" t="s">
        <v>45</v>
      </c>
      <c r="C163" s="143">
        <v>4500</v>
      </c>
      <c r="D163" s="163">
        <v>4422</v>
      </c>
      <c r="E163" s="143">
        <v>4441</v>
      </c>
      <c r="F163" s="163">
        <v>4449</v>
      </c>
      <c r="G163" s="143">
        <v>4377</v>
      </c>
      <c r="I163" s="393"/>
      <c r="J163" s="393"/>
      <c r="K163" s="393"/>
      <c r="L163" s="393"/>
    </row>
    <row r="164" spans="1:12" s="392" customFormat="1">
      <c r="A164" s="462" t="s">
        <v>311</v>
      </c>
      <c r="B164" s="463" t="s">
        <v>45</v>
      </c>
      <c r="C164" s="151">
        <v>16885</v>
      </c>
      <c r="D164" s="159">
        <v>16637</v>
      </c>
      <c r="E164" s="151">
        <v>16141</v>
      </c>
      <c r="F164" s="159">
        <v>15611</v>
      </c>
      <c r="G164" s="151">
        <v>15518</v>
      </c>
      <c r="I164" s="393"/>
      <c r="J164" s="393"/>
      <c r="K164" s="393"/>
      <c r="L164" s="393"/>
    </row>
    <row r="165" spans="1:12" s="392" customFormat="1">
      <c r="A165" s="457" t="s">
        <v>146</v>
      </c>
      <c r="B165" s="463" t="s">
        <v>45</v>
      </c>
      <c r="C165" s="152">
        <v>17049</v>
      </c>
      <c r="D165" s="160">
        <v>16426</v>
      </c>
      <c r="E165" s="152">
        <v>15734</v>
      </c>
      <c r="F165" s="160">
        <v>15280</v>
      </c>
      <c r="G165" s="152">
        <v>14653</v>
      </c>
      <c r="I165" s="393"/>
      <c r="J165" s="393"/>
      <c r="K165" s="393"/>
      <c r="L165" s="393"/>
    </row>
    <row r="166" spans="1:12" s="392" customFormat="1">
      <c r="A166" s="457" t="s">
        <v>147</v>
      </c>
      <c r="B166" s="463" t="s">
        <v>45</v>
      </c>
      <c r="C166" s="152">
        <v>35283</v>
      </c>
      <c r="D166" s="160">
        <v>32501</v>
      </c>
      <c r="E166" s="152">
        <v>29650</v>
      </c>
      <c r="F166" s="160">
        <v>26338</v>
      </c>
      <c r="G166" s="152">
        <v>23754</v>
      </c>
      <c r="I166" s="393"/>
      <c r="J166" s="393"/>
      <c r="K166" s="393"/>
      <c r="L166" s="393"/>
    </row>
    <row r="167" spans="1:12">
      <c r="A167" s="54" t="s">
        <v>312</v>
      </c>
      <c r="B167" s="466" t="s">
        <v>300</v>
      </c>
      <c r="C167" s="467">
        <v>12565.001537155294</v>
      </c>
      <c r="D167" s="468">
        <v>12487.206573457979</v>
      </c>
      <c r="E167" s="467">
        <v>12837.346053089248</v>
      </c>
      <c r="F167" s="468">
        <v>12626.169223842035</v>
      </c>
      <c r="G167" s="467">
        <v>12217.561525759731</v>
      </c>
    </row>
    <row r="168" spans="1:12" s="130" customFormat="1">
      <c r="A168" s="459" t="s">
        <v>318</v>
      </c>
      <c r="B168" s="466"/>
      <c r="C168" s="467"/>
      <c r="D168" s="468"/>
      <c r="E168" s="467"/>
      <c r="F168" s="468"/>
      <c r="G168" s="467"/>
      <c r="I168" s="131"/>
      <c r="J168" s="131"/>
      <c r="K168" s="131"/>
      <c r="L168" s="131"/>
    </row>
    <row r="169" spans="1:12">
      <c r="A169" s="54" t="s">
        <v>314</v>
      </c>
      <c r="B169" s="466" t="s">
        <v>45</v>
      </c>
      <c r="C169" s="467">
        <v>3100</v>
      </c>
      <c r="D169" s="468">
        <v>3075</v>
      </c>
      <c r="E169" s="467">
        <v>3071</v>
      </c>
      <c r="F169" s="468">
        <v>3073</v>
      </c>
      <c r="G169" s="467">
        <v>3217</v>
      </c>
    </row>
    <row r="170" spans="1:12">
      <c r="A170" s="54" t="s">
        <v>315</v>
      </c>
      <c r="B170" s="466" t="s">
        <v>45</v>
      </c>
      <c r="C170" s="467">
        <v>32151.7229032258</v>
      </c>
      <c r="D170" s="468">
        <v>32146.802705691051</v>
      </c>
      <c r="E170" s="467">
        <v>31886.169104526212</v>
      </c>
      <c r="F170" s="468">
        <v>30620.127992190039</v>
      </c>
      <c r="G170" s="467">
        <v>28347.140292197702</v>
      </c>
      <c r="I170" s="87"/>
      <c r="J170" s="87"/>
      <c r="K170" s="87"/>
      <c r="L170" s="87"/>
    </row>
    <row r="171" spans="1:12" s="130" customFormat="1">
      <c r="A171" s="54" t="s">
        <v>316</v>
      </c>
      <c r="B171" s="466" t="s">
        <v>300</v>
      </c>
      <c r="C171" s="467">
        <v>5811.8439450492378</v>
      </c>
      <c r="D171" s="468">
        <v>6743.5726110143851</v>
      </c>
      <c r="E171" s="467">
        <v>6735.0549256995409</v>
      </c>
      <c r="F171" s="468">
        <v>6046.8153426164608</v>
      </c>
      <c r="G171" s="467">
        <v>6689.1912834872119</v>
      </c>
      <c r="I171" s="131"/>
      <c r="J171" s="131"/>
      <c r="K171" s="131"/>
      <c r="L171" s="131"/>
    </row>
    <row r="172" spans="1:12" s="392" customFormat="1">
      <c r="A172" s="465" t="s">
        <v>317</v>
      </c>
      <c r="B172" s="464" t="s">
        <v>300</v>
      </c>
      <c r="C172" s="152">
        <v>86225.276942395125</v>
      </c>
      <c r="D172" s="160">
        <v>84746.703257939895</v>
      </c>
      <c r="E172" s="152">
        <v>85195.590932926323</v>
      </c>
      <c r="F172" s="160">
        <v>82235.338333460619</v>
      </c>
      <c r="G172" s="152">
        <v>75396.612008346667</v>
      </c>
      <c r="I172" s="393"/>
      <c r="J172" s="393"/>
      <c r="K172" s="393"/>
      <c r="L172" s="393"/>
    </row>
    <row r="173" spans="1:12" s="133" customFormat="1">
      <c r="A173" s="36"/>
      <c r="B173" s="35"/>
      <c r="C173" s="35"/>
      <c r="D173" s="35"/>
      <c r="E173" s="35"/>
      <c r="F173" s="35"/>
      <c r="G173" s="35"/>
      <c r="I173" s="134"/>
      <c r="J173" s="134"/>
      <c r="K173" s="134"/>
      <c r="L173" s="134"/>
    </row>
    <row r="174" spans="1:12" s="2" customFormat="1" ht="29.25" customHeight="1">
      <c r="A174" s="540" t="s">
        <v>337</v>
      </c>
      <c r="B174" s="540"/>
      <c r="C174" s="540"/>
      <c r="D174" s="540"/>
      <c r="E174" s="540"/>
      <c r="F174" s="540"/>
      <c r="G174" s="540"/>
    </row>
  </sheetData>
  <mergeCells count="1">
    <mergeCell ref="A174:G174"/>
  </mergeCells>
  <phoneticPr fontId="3" type="noConversion"/>
  <hyperlinks>
    <hyperlink ref="A1" location="Cover!E6" display="INDEX"/>
  </hyperlinks>
  <pageMargins left="0.23" right="0.23" top="1" bottom="1" header="0.5" footer="0.5"/>
  <pageSetup paperSize="9" scale="68" orientation="portrait" r:id="rId1"/>
  <headerFooter alignWithMargins="0">
    <oddFooter>Page &amp;P of &amp;N</oddFooter>
  </headerFooter>
  <rowBreaks count="1" manualBreakCount="1">
    <brk id="80"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Trends file-1</vt:lpstr>
      <vt:lpstr>Trends file-2 </vt:lpstr>
      <vt:lpstr>Trends file-3</vt:lpstr>
      <vt:lpstr>Trends file-4</vt:lpstr>
      <vt:lpstr>Trends file-5-SCH</vt:lpstr>
      <vt:lpstr>Trends file-6-Ops</vt:lpstr>
      <vt:lpstr>Cover!Print_Area</vt:lpstr>
      <vt:lpstr>'Trends file-1'!Print_Area</vt:lpstr>
      <vt:lpstr>'Trends file-2 '!Print_Area</vt:lpstr>
      <vt:lpstr>'Trends file-3'!Print_Area</vt:lpstr>
      <vt:lpstr>'Trends file-4'!Print_Area</vt:lpstr>
      <vt:lpstr>'Trends file-5-SCH'!Print_Area</vt:lpstr>
      <vt:lpstr>'Trends file-6-Ops'!Print_Area</vt:lpstr>
    </vt:vector>
  </TitlesOfParts>
  <Company>BTVL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aaggarwal</dc:creator>
  <cp:lastModifiedBy>Sheetal Jasoriya</cp:lastModifiedBy>
  <cp:lastPrinted>2019-08-01T02:52:13Z</cp:lastPrinted>
  <dcterms:created xsi:type="dcterms:W3CDTF">2005-10-14T06:27:59Z</dcterms:created>
  <dcterms:modified xsi:type="dcterms:W3CDTF">2019-08-01T09:52:55Z</dcterms:modified>
</cp:coreProperties>
</file>