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Z:\2018-19\IR\Q3'FY19\Web Uploads\"/>
    </mc:Choice>
  </mc:AlternateContent>
  <bookViews>
    <workbookView xWindow="0" yWindow="300" windowWidth="15360" windowHeight="6495" tabRatio="783"/>
  </bookViews>
  <sheets>
    <sheet name="Cover" sheetId="5" r:id="rId1"/>
    <sheet name="Trends file-1" sheetId="7" r:id="rId2"/>
    <sheet name="Trends file-2 " sheetId="10" r:id="rId3"/>
    <sheet name="Trends file-3" sheetId="11" r:id="rId4"/>
    <sheet name="Trends file-4" sheetId="3" r:id="rId5"/>
    <sheet name="Trends file-5-SCH" sheetId="4" r:id="rId6"/>
    <sheet name="Trends file-6-Ops" sheetId="6" r:id="rId7"/>
  </sheets>
  <externalReferences>
    <externalReference r:id="rId8"/>
    <externalReference r:id="rId9"/>
    <externalReference r:id="rId10"/>
  </externalReferences>
  <definedNames>
    <definedName name="\p">#N/A</definedName>
    <definedName name="___6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'[1]Sch. 1'!$Q$25</definedName>
    <definedName name="A" localSheetId="2">'[1]Sch. 1'!$Q$25</definedName>
    <definedName name="A" localSheetId="3">'[1]Sch. 1'!$Q$25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'[1]Sch. 1'!#REF!</definedName>
    <definedName name="ddd" localSheetId="2">'[1]Sch. 1'!#REF!</definedName>
    <definedName name="ddd" localSheetId="3">'[1]Sch. 1'!#REF!</definedName>
    <definedName name="ddd">'[2]Pub Rts 1.5 Standalone'!#REF!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1">'[1]Sch. 1'!$Q$25</definedName>
    <definedName name="I" localSheetId="2">'[1]Sch. 1'!$Q$25</definedName>
    <definedName name="I" localSheetId="3">'[1]Sch. 1'!$Q$25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file-6-Ops'!#REF!</definedName>
    <definedName name="ONE" localSheetId="1">'[1]Sch. 1'!$Q$26</definedName>
    <definedName name="ONE" localSheetId="2">'[1]Sch. 1'!$Q$26</definedName>
    <definedName name="ONE" localSheetId="3">'[1]Sch. 1'!$Q$26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Cover!$A$1:$M$25</definedName>
    <definedName name="_xlnm.Print_Area" localSheetId="1">'Trends file-1'!$A$1:$H$100</definedName>
    <definedName name="_xlnm.Print_Area" localSheetId="2">'Trends file-2 '!$A$1:$H$96</definedName>
    <definedName name="_xlnm.Print_Area" localSheetId="3">'Trends file-3'!$A$1:$H$85</definedName>
    <definedName name="_xlnm.Print_Area" localSheetId="4">'Trends file-4'!$A$1:$H$266</definedName>
    <definedName name="_xlnm.Print_Area" localSheetId="5">'Trends file-5-SCH'!$A$1:$H$176</definedName>
    <definedName name="_xlnm.Print_Area" localSheetId="6">'Trends file-6-Ops'!$A$1:$H$174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'[1]Sch. 1'!$A$40</definedName>
    <definedName name="rate" localSheetId="2">'[1]Sch. 1'!$A$40</definedName>
    <definedName name="rate" localSheetId="3">'[1]Sch. 1'!$A$40</definedName>
    <definedName name="rate">#REF!</definedName>
    <definedName name="rate1" localSheetId="1">'[1]Sch. 1'!$A$41</definedName>
    <definedName name="rate1" localSheetId="2">'[1]Sch. 1'!$A$41</definedName>
    <definedName name="rate1" localSheetId="3">'[1]Sch. 1'!$A$41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'[1]Sch. 1'!$AM$2</definedName>
    <definedName name="USD_Rate" localSheetId="2">'[1]Sch. 1'!$AM$2</definedName>
    <definedName name="USD_Rate" localSheetId="3">'[1]Sch. 1'!$AM$2</definedName>
    <definedName name="USD_Rate">[3]KPIs!$AM$2</definedName>
    <definedName name="usrNext1Period" localSheetId="1">'[1]Sch. 1'!$A$12</definedName>
    <definedName name="usrNext1Period" localSheetId="2">'[1]Sch. 1'!$A$12</definedName>
    <definedName name="usrNext1Period" localSheetId="3">'[1]Sch. 1'!$A$12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52511"/>
</workbook>
</file>

<file path=xl/calcChain.xml><?xml version="1.0" encoding="utf-8"?>
<calcChain xmlns="http://schemas.openxmlformats.org/spreadsheetml/2006/main">
  <c r="G6" i="11" l="1"/>
  <c r="C10" i="4" l="1"/>
  <c r="C8" i="11"/>
  <c r="C6" i="3"/>
  <c r="C8" i="10"/>
  <c r="F10" i="4"/>
  <c r="F8" i="11"/>
  <c r="F6" i="3"/>
  <c r="F8" i="10"/>
  <c r="G10" i="4"/>
  <c r="G8" i="11"/>
  <c r="G6" i="3"/>
  <c r="G8" i="10"/>
  <c r="D6" i="3"/>
  <c r="D8" i="10"/>
  <c r="D10" i="4"/>
  <c r="D8" i="11"/>
  <c r="E10" i="4"/>
  <c r="E8" i="11"/>
  <c r="E6" i="3"/>
  <c r="E8" i="10"/>
  <c r="G146" i="3" l="1"/>
  <c r="A5" i="7" l="1"/>
  <c r="F1" i="6"/>
  <c r="G90" i="4" l="1"/>
  <c r="G67" i="3"/>
  <c r="G106" i="3"/>
  <c r="G80" i="3"/>
  <c r="G92" i="3"/>
  <c r="G4" i="3"/>
  <c r="G47" i="3"/>
  <c r="G29" i="3"/>
  <c r="G118" i="3"/>
  <c r="G129" i="4" l="1"/>
  <c r="G8" i="4"/>
  <c r="G20" i="4" s="1"/>
  <c r="G28" i="4" s="1"/>
  <c r="G42" i="4" s="1"/>
  <c r="G54" i="4" s="1"/>
  <c r="G108" i="4"/>
  <c r="G148" i="4" l="1"/>
  <c r="F61" i="7" l="1"/>
  <c r="C61" i="7"/>
  <c r="G61" i="7"/>
  <c r="E61" i="7"/>
  <c r="D61" i="7"/>
  <c r="D56" i="4" l="1"/>
  <c r="D22" i="4"/>
  <c r="D120" i="3"/>
  <c r="D170" i="4"/>
  <c r="D44" i="4"/>
  <c r="D167" i="3"/>
  <c r="D108" i="3"/>
  <c r="D92" i="4"/>
  <c r="D203" i="3"/>
  <c r="D49" i="3"/>
  <c r="D5" i="6"/>
  <c r="D70" i="6" s="1"/>
  <c r="D81" i="6" s="1"/>
  <c r="D100" i="6" s="1"/>
  <c r="D108" i="6" s="1"/>
  <c r="D114" i="6" s="1"/>
  <c r="D123" i="6" s="1"/>
  <c r="D66" i="4"/>
  <c r="D69" i="3"/>
  <c r="D148" i="3"/>
  <c r="D239" i="3"/>
  <c r="D150" i="4"/>
  <c r="D30" i="4"/>
  <c r="D94" i="3"/>
  <c r="D131" i="4"/>
  <c r="D110" i="4"/>
  <c r="D82" i="3"/>
  <c r="D31" i="3"/>
  <c r="C44" i="4"/>
  <c r="C203" i="3"/>
  <c r="C92" i="4"/>
  <c r="C110" i="4"/>
  <c r="C148" i="3"/>
  <c r="C131" i="4"/>
  <c r="C49" i="3"/>
  <c r="C5" i="6"/>
  <c r="C70" i="6" s="1"/>
  <c r="C81" i="6" s="1"/>
  <c r="C100" i="6" s="1"/>
  <c r="C108" i="6" s="1"/>
  <c r="C114" i="6" s="1"/>
  <c r="C123" i="6" s="1"/>
  <c r="C108" i="3"/>
  <c r="C22" i="4"/>
  <c r="C56" i="4"/>
  <c r="C239" i="3"/>
  <c r="C167" i="3"/>
  <c r="C82" i="3"/>
  <c r="C94" i="3"/>
  <c r="C120" i="3"/>
  <c r="C69" i="3"/>
  <c r="C66" i="4"/>
  <c r="C30" i="4"/>
  <c r="C150" i="4"/>
  <c r="C170" i="4"/>
  <c r="C31" i="3"/>
  <c r="F148" i="3"/>
  <c r="F203" i="3"/>
  <c r="F30" i="4"/>
  <c r="F66" i="4"/>
  <c r="F131" i="4"/>
  <c r="F150" i="4"/>
  <c r="F22" i="4"/>
  <c r="F108" i="3"/>
  <c r="F56" i="4"/>
  <c r="F31" i="3"/>
  <c r="F69" i="3"/>
  <c r="F120" i="3"/>
  <c r="F239" i="3"/>
  <c r="F167" i="3"/>
  <c r="F49" i="3"/>
  <c r="F170" i="4"/>
  <c r="F5" i="6"/>
  <c r="F70" i="6" s="1"/>
  <c r="F81" i="6" s="1"/>
  <c r="F100" i="6" s="1"/>
  <c r="F108" i="6" s="1"/>
  <c r="F114" i="6" s="1"/>
  <c r="F123" i="6" s="1"/>
  <c r="F92" i="4"/>
  <c r="F94" i="3"/>
  <c r="F44" i="4"/>
  <c r="F82" i="3"/>
  <c r="F110" i="4"/>
  <c r="G148" i="3"/>
  <c r="G66" i="4"/>
  <c r="G110" i="4"/>
  <c r="G94" i="3"/>
  <c r="G30" i="4"/>
  <c r="G44" i="4"/>
  <c r="G203" i="3"/>
  <c r="G49" i="3"/>
  <c r="G108" i="3"/>
  <c r="G150" i="4"/>
  <c r="G92" i="4"/>
  <c r="G239" i="3"/>
  <c r="G170" i="4"/>
  <c r="G69" i="3"/>
  <c r="G131" i="4"/>
  <c r="G31" i="3"/>
  <c r="G5" i="6"/>
  <c r="G70" i="6" s="1"/>
  <c r="G81" i="6" s="1"/>
  <c r="G100" i="6" s="1"/>
  <c r="G108" i="6" s="1"/>
  <c r="G114" i="6" s="1"/>
  <c r="G123" i="6" s="1"/>
  <c r="G22" i="4"/>
  <c r="G82" i="3"/>
  <c r="G56" i="4"/>
  <c r="G167" i="3"/>
  <c r="G120" i="3"/>
  <c r="E203" i="3"/>
  <c r="E110" i="4"/>
  <c r="E44" i="4"/>
  <c r="E69" i="3"/>
  <c r="E131" i="4"/>
  <c r="E150" i="4"/>
  <c r="E30" i="4"/>
  <c r="E49" i="3"/>
  <c r="E56" i="4"/>
  <c r="E239" i="3"/>
  <c r="E167" i="3"/>
  <c r="E170" i="4"/>
  <c r="E31" i="3"/>
  <c r="E5" i="6"/>
  <c r="E70" i="6" s="1"/>
  <c r="E81" i="6" s="1"/>
  <c r="E100" i="6" s="1"/>
  <c r="E108" i="6" s="1"/>
  <c r="E114" i="6" s="1"/>
  <c r="E123" i="6" s="1"/>
  <c r="E94" i="3"/>
  <c r="E92" i="4"/>
  <c r="E66" i="4"/>
  <c r="E120" i="3"/>
  <c r="E108" i="3"/>
  <c r="E148" i="3"/>
  <c r="E22" i="4"/>
  <c r="E82" i="3"/>
</calcChain>
</file>

<file path=xl/sharedStrings.xml><?xml version="1.0" encoding="utf-8"?>
<sst xmlns="http://schemas.openxmlformats.org/spreadsheetml/2006/main" count="675" uniqueCount="332">
  <si>
    <t>Particulars</t>
  </si>
  <si>
    <t>Quarter Ended</t>
  </si>
  <si>
    <t>Operating Expenses</t>
  </si>
  <si>
    <t>As at</t>
  </si>
  <si>
    <t>Total revenues</t>
  </si>
  <si>
    <t>Access charges</t>
  </si>
  <si>
    <t>Licence fees, revenue share &amp; spectrum charges</t>
  </si>
  <si>
    <t>Network operations costs</t>
  </si>
  <si>
    <t>Employee costs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</si>
  <si>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</si>
  <si>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</si>
  <si>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</si>
  <si>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</si>
  <si>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</si>
  <si>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</si>
  <si>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</si>
  <si>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</si>
  <si>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</si>
  <si>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</si>
  <si>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</si>
  <si>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</si>
  <si>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000's</t>
  </si>
  <si>
    <t>No.</t>
  </si>
  <si>
    <t>%</t>
  </si>
  <si>
    <t>Average Revenue Per User (ARPU)</t>
  </si>
  <si>
    <t>Rs.</t>
  </si>
  <si>
    <t>Mn Min</t>
  </si>
  <si>
    <t>Minutes &amp; Network Statistics</t>
  </si>
  <si>
    <t>Mobile Services</t>
  </si>
  <si>
    <t>National Long Distance Services</t>
  </si>
  <si>
    <t>International Long Distance Services</t>
  </si>
  <si>
    <t>Census Towns</t>
  </si>
  <si>
    <t>Population Coverage</t>
  </si>
  <si>
    <t>Optic Fibre Network</t>
  </si>
  <si>
    <t>CONSOLIDATED FINANCIAL STATEMENTS FOR PAST FIVE QUARTERS - BHARTI AIRTEL LIMITED</t>
  </si>
  <si>
    <t>Income tax expense</t>
  </si>
  <si>
    <t>Consolidated Summarised Statement of Operations (net of inter segment eliminations)</t>
  </si>
  <si>
    <t>Key Indicators</t>
  </si>
  <si>
    <t>Times</t>
  </si>
  <si>
    <t>Indus Towers</t>
  </si>
  <si>
    <t>Rs</t>
  </si>
  <si>
    <t>CONSOLIDATED FINANCIAL STATEMENTS - BHARTI AIRTEL LIMITED</t>
  </si>
  <si>
    <t>Assets</t>
  </si>
  <si>
    <t>Equity and liabilities</t>
  </si>
  <si>
    <t xml:space="preserve">Equity  </t>
  </si>
  <si>
    <t>Total equity and liabilities</t>
  </si>
  <si>
    <t>Selling, general and adminstration expense</t>
  </si>
  <si>
    <t>Net Additions</t>
  </si>
  <si>
    <t>Monthly Churn</t>
  </si>
  <si>
    <t>Nos</t>
  </si>
  <si>
    <t>Total Minutes on Network (Gross)</t>
  </si>
  <si>
    <t>Total Minutes on Network (Net)</t>
  </si>
  <si>
    <t>Eliminations</t>
  </si>
  <si>
    <t>Non-Census Towns &amp; Villages</t>
  </si>
  <si>
    <t>Cash flows from operating activities</t>
  </si>
  <si>
    <t xml:space="preserve">Adjustments for - </t>
  </si>
  <si>
    <t xml:space="preserve">     Finance income</t>
  </si>
  <si>
    <t xml:space="preserve">     Other non-cash items</t>
  </si>
  <si>
    <t>Cash flows from investing activities</t>
  </si>
  <si>
    <t>Cash flows from financing activities</t>
  </si>
  <si>
    <t>R kms</t>
  </si>
  <si>
    <t>Total Customers Base</t>
  </si>
  <si>
    <t>Long term debt, net of current portion</t>
  </si>
  <si>
    <t>Short-term borrowings and current portion of long-term debt</t>
  </si>
  <si>
    <t>Less:</t>
  </si>
  <si>
    <t>Schedules to Financial Statements</t>
  </si>
  <si>
    <t>Bharti Infratel Consolidated</t>
  </si>
  <si>
    <t xml:space="preserve">     Purchase of intangible assets</t>
  </si>
  <si>
    <t>Bharti Infratel Standalone</t>
  </si>
  <si>
    <t>Capex</t>
  </si>
  <si>
    <t>Operating Free Cash Flow</t>
  </si>
  <si>
    <t>Cost of good sold</t>
  </si>
  <si>
    <t>6.1 Operational Performance - INDIA</t>
  </si>
  <si>
    <t>EBITDA</t>
  </si>
  <si>
    <t>Restricted Cash</t>
  </si>
  <si>
    <t xml:space="preserve">EBITDA / Total revenues </t>
  </si>
  <si>
    <t>Profit before tax</t>
  </si>
  <si>
    <t xml:space="preserve">     Interest received</t>
  </si>
  <si>
    <t xml:space="preserve">     Income tax paid</t>
  </si>
  <si>
    <t>Cumulative Investments</t>
  </si>
  <si>
    <t>Finance costs</t>
  </si>
  <si>
    <t>B2C Services</t>
  </si>
  <si>
    <t>B2B Services</t>
  </si>
  <si>
    <t>5.1.1</t>
  </si>
  <si>
    <t>5.1.2</t>
  </si>
  <si>
    <t>Digital TV Services</t>
  </si>
  <si>
    <t>Digital TV Customers</t>
  </si>
  <si>
    <t>Net additions</t>
  </si>
  <si>
    <t xml:space="preserve">Average Revenue Per User (ARPU) </t>
  </si>
  <si>
    <t>Districts Covered</t>
  </si>
  <si>
    <r>
      <t xml:space="preserve">Digital TV Services - </t>
    </r>
    <r>
      <rPr>
        <sz val="8"/>
        <rFont val="Arial"/>
        <family val="2"/>
      </rPr>
      <t>Comprises of operations of Digital TV Services.</t>
    </r>
  </si>
  <si>
    <t>Coverage</t>
  </si>
  <si>
    <t>Customer Base</t>
  </si>
  <si>
    <t>Voice</t>
  </si>
  <si>
    <t>Data</t>
  </si>
  <si>
    <t>Data Customer Base</t>
  </si>
  <si>
    <t>As % of customer base</t>
  </si>
  <si>
    <t>Total MBs on the network</t>
  </si>
  <si>
    <t>Mn</t>
  </si>
  <si>
    <t>min</t>
  </si>
  <si>
    <t>Mn MBs</t>
  </si>
  <si>
    <t>MBs</t>
  </si>
  <si>
    <t>Minutes on the network</t>
  </si>
  <si>
    <t>Data Usage per customer</t>
  </si>
  <si>
    <t>Revenue per site per month</t>
  </si>
  <si>
    <t>Voice Usage per customer</t>
  </si>
  <si>
    <t>Depreciation</t>
  </si>
  <si>
    <t>Amortization</t>
  </si>
  <si>
    <t>Interest on borrowings &amp; Finance charges</t>
  </si>
  <si>
    <t>Derivatives and exchange fluctuation</t>
  </si>
  <si>
    <t>Investment Income</t>
  </si>
  <si>
    <t>5.1.3</t>
  </si>
  <si>
    <t>Sharing Revenue per sharing operator per month</t>
  </si>
  <si>
    <t>Average Sharing Factor</t>
  </si>
  <si>
    <t>Pre-Paid (as % of total Customer Base)</t>
  </si>
  <si>
    <t>As % of Customer Base</t>
  </si>
  <si>
    <t>India</t>
  </si>
  <si>
    <t>5.3.1</t>
  </si>
  <si>
    <t>5.3.2</t>
  </si>
  <si>
    <t>In INR</t>
  </si>
  <si>
    <t>In USD</t>
  </si>
  <si>
    <t>4.1.1</t>
  </si>
  <si>
    <r>
      <t xml:space="preserve">Mobile Services India - </t>
    </r>
    <r>
      <rPr>
        <sz val="8"/>
        <rFont val="Arial"/>
        <family val="2"/>
      </rPr>
      <t>Comprises of consolidated operations of Mobile Services India</t>
    </r>
  </si>
  <si>
    <t>Africa</t>
  </si>
  <si>
    <t>Total Towers</t>
  </si>
  <si>
    <t>Total Co-locations</t>
  </si>
  <si>
    <t xml:space="preserve">     Dividend received</t>
  </si>
  <si>
    <t>Share of results of Joint Ventures / Associates</t>
  </si>
  <si>
    <t>Profit before Tax</t>
  </si>
  <si>
    <t>Net income</t>
  </si>
  <si>
    <t>Net revenue</t>
  </si>
  <si>
    <t>US</t>
  </si>
  <si>
    <t>Rs Mn</t>
  </si>
  <si>
    <t>Deferred payment liability</t>
  </si>
  <si>
    <t>4.1.1.1</t>
  </si>
  <si>
    <t>4.1.1.2</t>
  </si>
  <si>
    <t>4.1.1.3</t>
  </si>
  <si>
    <t>4.1.1.4</t>
  </si>
  <si>
    <t>4.1.1.5</t>
  </si>
  <si>
    <t>4.1.1.6</t>
  </si>
  <si>
    <t>5.3.3</t>
  </si>
  <si>
    <t>Schedule of Consolidated Net Debt</t>
  </si>
  <si>
    <t>Schedule of Consolidated Finance Cost</t>
  </si>
  <si>
    <t>Other expenses</t>
  </si>
  <si>
    <t xml:space="preserve">     Sale of tower assets</t>
  </si>
  <si>
    <t>Profit for the period</t>
  </si>
  <si>
    <t xml:space="preserve">     Employee share-based payment expenses</t>
  </si>
  <si>
    <t xml:space="preserve">     Net movement in current investments</t>
  </si>
  <si>
    <t xml:space="preserve">     Dividend paid (including tax)</t>
  </si>
  <si>
    <t xml:space="preserve">     Sale of interest in a subsidiary</t>
  </si>
  <si>
    <t xml:space="preserve">     Depreciation and amortisation</t>
  </si>
  <si>
    <t>Depreciation and Amortisation</t>
  </si>
  <si>
    <t>Tower Infrastructure services</t>
  </si>
  <si>
    <t>Network towers</t>
  </si>
  <si>
    <t xml:space="preserve">          Of which Mobile Broadband towers</t>
  </si>
  <si>
    <t>Total Mobile Broadband Base stations</t>
  </si>
  <si>
    <r>
      <rPr>
        <b/>
        <sz val="8"/>
        <rFont val="Arial"/>
        <family val="2"/>
      </rPr>
      <t xml:space="preserve">Airtel Business - </t>
    </r>
    <r>
      <rPr>
        <sz val="8"/>
        <rFont val="Arial"/>
        <family val="2"/>
      </rPr>
      <t>Submarine Cable System</t>
    </r>
  </si>
  <si>
    <t>[AS PER INDIAN ACCOUNTING STANDARDS (Ind-AS)]</t>
  </si>
  <si>
    <t>Consolidated Statements of Operations as per Indian Accounting Standards (Ind-AS)</t>
  </si>
  <si>
    <t>Consolidated Balance Sheet as per Indian Accounting Standards (Ind-AS)</t>
  </si>
  <si>
    <t>Consolidated Statement of Cash Flows as per Indian Accounting Standards (Ind-AS)</t>
  </si>
  <si>
    <t>Consolidated Summarised Statement of Operations as per Ind-AS (net of inter segment eliminations)</t>
  </si>
  <si>
    <t>Region and Segment wise summarised statement of operations as per Ind-AS:</t>
  </si>
  <si>
    <r>
      <t>India South Asia</t>
    </r>
    <r>
      <rPr>
        <sz val="8"/>
        <rFont val="Arial"/>
        <family val="2"/>
      </rPr>
      <t>- Summarised Statement of Operations as per Ind-AS (net of inter segment eliminations)</t>
    </r>
  </si>
  <si>
    <r>
      <t>India</t>
    </r>
    <r>
      <rPr>
        <sz val="8"/>
        <rFont val="Arial"/>
        <family val="2"/>
      </rPr>
      <t xml:space="preserve"> - Summarised Statement of Operations as per Ind-AS (net of inter segment eliminations)</t>
    </r>
  </si>
  <si>
    <t>Homes Customers</t>
  </si>
  <si>
    <t>Airtel Business</t>
  </si>
  <si>
    <t>Income</t>
  </si>
  <si>
    <t>Finance Income</t>
  </si>
  <si>
    <t>Expenses</t>
  </si>
  <si>
    <t>Access Charges</t>
  </si>
  <si>
    <t>Network operating expenses</t>
  </si>
  <si>
    <t>Profit from operating activities before depreciation, amortization and exceptional items</t>
  </si>
  <si>
    <t>Other Expenses</t>
  </si>
  <si>
    <t>Profit before exceptional items and tax</t>
  </si>
  <si>
    <t>Exceptional items</t>
  </si>
  <si>
    <t>Current tax</t>
  </si>
  <si>
    <t>Non-current assets</t>
  </si>
  <si>
    <t>Investment in joint ventures and associates</t>
  </si>
  <si>
    <t>Financial Assets</t>
  </si>
  <si>
    <t>- Investments</t>
  </si>
  <si>
    <t>- Trade receivables</t>
  </si>
  <si>
    <t>- Others</t>
  </si>
  <si>
    <t>Other non-current assets</t>
  </si>
  <si>
    <t>Current assets</t>
  </si>
  <si>
    <t xml:space="preserve"> - Receivable from sale of tower assets</t>
  </si>
  <si>
    <t xml:space="preserve"> - Others</t>
  </si>
  <si>
    <t>Other current assets</t>
  </si>
  <si>
    <t>Current tax assets</t>
  </si>
  <si>
    <t>Non-current liabilities</t>
  </si>
  <si>
    <t>Financial Liabilities</t>
  </si>
  <si>
    <t>Deferred tax liabilities (net)</t>
  </si>
  <si>
    <t>Other non-current liabilities</t>
  </si>
  <si>
    <t>Current liabilities</t>
  </si>
  <si>
    <t>Other current liabilities</t>
  </si>
  <si>
    <t>Total liabilities</t>
  </si>
  <si>
    <r>
      <t xml:space="preserve">Homes Services - </t>
    </r>
    <r>
      <rPr>
        <sz val="8"/>
        <rFont val="Arial"/>
        <family val="2"/>
      </rPr>
      <t>Comprises of operations of Homes Services.</t>
    </r>
  </si>
  <si>
    <t>Homes Services</t>
  </si>
  <si>
    <r>
      <rPr>
        <b/>
        <sz val="8"/>
        <rFont val="Arial"/>
        <family val="2"/>
      </rPr>
      <t xml:space="preserve">Homes Services - </t>
    </r>
    <r>
      <rPr>
        <sz val="8"/>
        <rFont val="Arial"/>
        <family val="2"/>
      </rPr>
      <t>Cities covered</t>
    </r>
  </si>
  <si>
    <t>Interest on Finance Lease Obligation</t>
  </si>
  <si>
    <t>Employee benefits</t>
  </si>
  <si>
    <t>Depreciation and amortisation</t>
  </si>
  <si>
    <t>Consolidated Statement of Comprehensive Income</t>
  </si>
  <si>
    <t xml:space="preserve">       Gains / (Losses) on cash flow hedge</t>
  </si>
  <si>
    <t xml:space="preserve">       Re-measurement gains / (losses) on defined benefit plans</t>
  </si>
  <si>
    <t>Amount in Rs Mn, except ratios</t>
  </si>
  <si>
    <t>Consolidated Statement of Operations as per Indian Accounting Standards (Ind-AS)</t>
  </si>
  <si>
    <t>Amount in US$ Mn, except ratios</t>
  </si>
  <si>
    <t>Amount in US$ Mn</t>
  </si>
  <si>
    <t xml:space="preserve">     Interest and other finance charges paid</t>
  </si>
  <si>
    <t>Cash and Cash Equivalents</t>
  </si>
  <si>
    <r>
      <t>Investments &amp; Receivables</t>
    </r>
    <r>
      <rPr>
        <vertAlign val="superscript"/>
        <sz val="8"/>
        <rFont val="Arial"/>
        <family val="2"/>
      </rPr>
      <t>1</t>
    </r>
  </si>
  <si>
    <t>Sales and marketing expenses</t>
  </si>
  <si>
    <t>Share of results of joint ventures and associates</t>
  </si>
  <si>
    <t xml:space="preserve"> Items to be reclassified subsequently to profit or loss :</t>
  </si>
  <si>
    <t>Items not to be reclassified to profit or loss :</t>
  </si>
  <si>
    <t>Profit for the period Attributable to:</t>
  </si>
  <si>
    <t xml:space="preserve">       Owners of the Parent</t>
  </si>
  <si>
    <t xml:space="preserve">       Non-controlling interests</t>
  </si>
  <si>
    <t>Basic</t>
  </si>
  <si>
    <t>Diluted</t>
  </si>
  <si>
    <t>Liabilities-held-for-sale</t>
  </si>
  <si>
    <t>Operating cash flow before changes in working capital</t>
  </si>
  <si>
    <t xml:space="preserve">Changes in working capital - </t>
  </si>
  <si>
    <t xml:space="preserve">     Trade receivables</t>
  </si>
  <si>
    <t xml:space="preserve">     Trade payables</t>
  </si>
  <si>
    <t>Net cash generated from operations before tax and dividend</t>
  </si>
  <si>
    <t xml:space="preserve">Net cash generated from operating activities (a) </t>
  </si>
  <si>
    <t xml:space="preserve">     Proceeds from issuance of equity shares to non-controlling interests</t>
  </si>
  <si>
    <t xml:space="preserve">Net cash (used in) / generated from financing activities (c) </t>
  </si>
  <si>
    <t>Effect of exchange rate on cash and cash equivalents</t>
  </si>
  <si>
    <t>Cash and cash equivalents as at beginning of the period</t>
  </si>
  <si>
    <t xml:space="preserve">Cash and cash equivalents as at end of the period </t>
  </si>
  <si>
    <t>Other comprehensive income ('OCI'):</t>
  </si>
  <si>
    <t>Total Assets</t>
  </si>
  <si>
    <t>Equity attributable to owners of the Parent</t>
  </si>
  <si>
    <t xml:space="preserve"> - Borrowings</t>
  </si>
  <si>
    <t xml:space="preserve"> - Trade Payables</t>
  </si>
  <si>
    <t>Consolidated Statement of Cash Flows</t>
  </si>
  <si>
    <t xml:space="preserve">     Finance costs</t>
  </si>
  <si>
    <t>Net cash (used in) / generated from investing activities (b)</t>
  </si>
  <si>
    <t xml:space="preserve">Current tax liabilities (net) </t>
  </si>
  <si>
    <t>In USD:</t>
  </si>
  <si>
    <t>In USD: Constant Currency</t>
  </si>
  <si>
    <t>Other income</t>
  </si>
  <si>
    <t>License fee / spectrum charges (revenue share)</t>
  </si>
  <si>
    <t>Consolidated Summarized Statement of Income Net of Inter Segment Eliminations</t>
  </si>
  <si>
    <t>Note: Above table reflects the USD reported numbers.</t>
  </si>
  <si>
    <t>Note: Investment &amp; Receivables include interest bearing notes and Tower CO sale proceeds receivables.</t>
  </si>
  <si>
    <t>Finance Lease Obligation</t>
  </si>
  <si>
    <t>Net Debt including Finance Lease Obligations</t>
  </si>
  <si>
    <t>Tax expense</t>
  </si>
  <si>
    <t>Deferred tax</t>
  </si>
  <si>
    <t xml:space="preserve">       Gains / (losses) on net investments hedge</t>
  </si>
  <si>
    <t>Non-controlling interests ('NCI')</t>
  </si>
  <si>
    <t xml:space="preserve">       Net gains / (losses) due to foreign currency translation differences</t>
  </si>
  <si>
    <t xml:space="preserve">       Gains / (losses) on fair value through OCI investments</t>
  </si>
  <si>
    <t xml:space="preserve">     Purchase of shares from NCI</t>
  </si>
  <si>
    <t>5.2.1</t>
  </si>
  <si>
    <t>5.2.2</t>
  </si>
  <si>
    <t>South Asia</t>
  </si>
  <si>
    <r>
      <t xml:space="preserve">South Asia - </t>
    </r>
    <r>
      <rPr>
        <sz val="8"/>
        <rFont val="Arial"/>
        <family val="2"/>
      </rPr>
      <t>Comprises of Sri Lanka</t>
    </r>
  </si>
  <si>
    <t xml:space="preserve">Revenue </t>
  </si>
  <si>
    <t>Total</t>
  </si>
  <si>
    <t>Non-operating income / expenses, (net)</t>
  </si>
  <si>
    <t xml:space="preserve">       Tax credit / (charge) </t>
  </si>
  <si>
    <t xml:space="preserve">       Share of joint ventures and associates</t>
  </si>
  <si>
    <t>Other comprehensive income / (loss) for the period</t>
  </si>
  <si>
    <t>Total comprehensive income / (loss) for the period</t>
  </si>
  <si>
    <t xml:space="preserve"> Other comprehensive income / (loss) for the period attributable to :</t>
  </si>
  <si>
    <t>Total comprehensive income / (loss) for the period attributable to :</t>
  </si>
  <si>
    <t xml:space="preserve">Earnings per share (Face value : Rs. 5/- each) (In Rupees) </t>
  </si>
  <si>
    <t xml:space="preserve">     Net (repayment of) / proceeds from short-term borrowings</t>
  </si>
  <si>
    <t>Net increase / (decrease) in cash and cash equivalents during the period (a+b+c)</t>
  </si>
  <si>
    <t>Profit after tax (before exceptional items)</t>
  </si>
  <si>
    <t>Non Controlling Interest</t>
  </si>
  <si>
    <t>Net income (before exceptional items)</t>
  </si>
  <si>
    <t>Exceptional Items (net of tax)</t>
  </si>
  <si>
    <t>Profit after tax (after exceptional items)</t>
  </si>
  <si>
    <t>Profit after Tax (before exceptional items)</t>
  </si>
  <si>
    <t>Revenues</t>
  </si>
  <si>
    <t>Finance income</t>
  </si>
  <si>
    <r>
      <t xml:space="preserve">Mobile Services </t>
    </r>
    <r>
      <rPr>
        <vertAlign val="superscript"/>
        <sz val="8"/>
        <rFont val="Arial"/>
        <family val="2"/>
      </rPr>
      <t>#</t>
    </r>
  </si>
  <si>
    <r>
      <rPr>
        <i/>
        <vertAlign val="superscript"/>
        <sz val="7"/>
        <rFont val="Arial"/>
        <family val="2"/>
      </rPr>
      <t>#</t>
    </r>
    <r>
      <rPr>
        <i/>
        <sz val="7"/>
        <rFont val="Arial"/>
        <family val="2"/>
      </rPr>
      <t xml:space="preserve"> - Excludes revenues from network groups building / providing fiber connectivity and group eliminations</t>
    </r>
  </si>
  <si>
    <t>Net Debt excluding Finance Lease Obligations</t>
  </si>
  <si>
    <r>
      <t xml:space="preserve">Africa - </t>
    </r>
    <r>
      <rPr>
        <sz val="8"/>
        <rFont val="Arial"/>
        <family val="2"/>
      </rPr>
      <t>Comprises of 14 country operations in Africa.</t>
    </r>
  </si>
  <si>
    <t>Depreciation and Amortisation (In Constant Currency) - (14 Countries)</t>
  </si>
  <si>
    <t>Income Tax - (14 Countries)</t>
  </si>
  <si>
    <t>Note: Above nos have been re-instated to 1st Mar'18 closing constant currency except Capex, OFCF &amp; Cumulative Investments. Accordingly previous quarter nos. have been re-instated for like to like comparisons.</t>
  </si>
  <si>
    <t>Consolidated Summarized Balance Sheet (As per Ind AS)</t>
  </si>
  <si>
    <t>Income &amp; Deferred tax assets (net)</t>
  </si>
  <si>
    <t xml:space="preserve">     Other assets and liabilities</t>
  </si>
  <si>
    <t xml:space="preserve">     Net (Purchase) / Sale of non-current investments</t>
  </si>
  <si>
    <t xml:space="preserve">     Cash acquired on business combination</t>
  </si>
  <si>
    <t xml:space="preserve">     Investment in joint venture / associate</t>
  </si>
  <si>
    <t xml:space="preserve">     Net Proceeds / (Repayments) from borrowings</t>
  </si>
  <si>
    <t xml:space="preserve">     Proceeds from sale and finance leaseback of towers and</t>
  </si>
  <si>
    <t xml:space="preserve">     Purchase of treasury shares and proceeds from exercise of share options</t>
  </si>
  <si>
    <t>Intangible assets</t>
  </si>
  <si>
    <t>Property, plant and equipment (Incl CWIP)</t>
  </si>
  <si>
    <t>- Cash and bank balance</t>
  </si>
  <si>
    <t>- Borrowings</t>
  </si>
  <si>
    <t xml:space="preserve">     Net (Purchase) / proceeds from sale of PPE</t>
  </si>
  <si>
    <t xml:space="preserve">     Consideration / advance for acquisitions, net of cash acquired</t>
  </si>
  <si>
    <t>- Bank deposits</t>
  </si>
  <si>
    <t xml:space="preserve">In INR: </t>
  </si>
  <si>
    <t xml:space="preserve">Operating Expenses (In Constant Currency) </t>
  </si>
  <si>
    <t>6.2 Operational Performance - AFRICA</t>
  </si>
  <si>
    <t>Of which 4G data customers</t>
  </si>
  <si>
    <t>Voice Revenue</t>
  </si>
  <si>
    <t xml:space="preserve">Voice Average Revenue Per User (ARPU) </t>
  </si>
  <si>
    <t>$ Mn</t>
  </si>
  <si>
    <t>US$</t>
  </si>
  <si>
    <t>Data Revenue</t>
  </si>
  <si>
    <t xml:space="preserve">Data Average Revenue Per User (ARPU) </t>
  </si>
  <si>
    <t>Airtel Money</t>
  </si>
  <si>
    <t>Transaction Value</t>
  </si>
  <si>
    <t>Transaction Value per Subs</t>
  </si>
  <si>
    <t>Airtel Money Revenue</t>
  </si>
  <si>
    <t>Active Customers</t>
  </si>
  <si>
    <t>Airtel Money ARPU</t>
  </si>
  <si>
    <t xml:space="preserve">Network &amp; coverage </t>
  </si>
  <si>
    <t>Owned towers</t>
  </si>
  <si>
    <t>Leased towers</t>
  </si>
  <si>
    <t>Revenue Per site Per Month</t>
  </si>
  <si>
    <t>US$ Mn</t>
  </si>
  <si>
    <t>Total Employees</t>
  </si>
  <si>
    <t>Number of Customers per employee</t>
  </si>
  <si>
    <t>Personnel Cost per employee per month</t>
  </si>
  <si>
    <t xml:space="preserve">Gross Revenue per employee per month </t>
  </si>
  <si>
    <t>Human Resource Analysis</t>
  </si>
  <si>
    <t>Amount in Rs 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</si>
</sst>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6" formatCode="&quot;$&quot;#,##0_);[Red]\(&quot;$&quot;#,##0\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&quot;$&quot;* #,##0_-;\-&quot;$&quot;* #,##0_-;_-&quot;$&quot;* &quot;-&quot;_-;_-@_-"/>
    <numFmt numFmtId="167" formatCode="_-* #,##0_-;\-* #,##0_-;_-* &quot;-&quot;_-;_-@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#,##0;\(#,##0\)"/>
    <numFmt numFmtId="171" formatCode="&quot;$&quot;#,##0.0000_);\(&quot;$&quot;#,##0.0000\)"/>
    <numFmt numFmtId="172" formatCode="_(* #,##0_);_(* \(#,##0\);_(* &quot;-&quot;??_);_(@_)"/>
    <numFmt numFmtId="173" formatCode="0.0"/>
    <numFmt numFmtId="174" formatCode="0.0%"/>
    <numFmt numFmtId="175" formatCode="#,##0.0000"/>
    <numFmt numFmtId="176" formatCode="#,##0.0"/>
    <numFmt numFmtId="177" formatCode="0.000"/>
    <numFmt numFmtId="178" formatCode="_([$€-2]* #,##0.00_);_([$€-2]* \(#,##0.00\);_([$€-2]* &quot;-&quot;??_)"/>
    <numFmt numFmtId="179" formatCode="00.000"/>
    <numFmt numFmtId="180" formatCode="&quot;?&quot;#,##0;&quot;?&quot;\-#,##0"/>
    <numFmt numFmtId="181" formatCode="_ &quot;\&quot;* #,##0_ ;_ &quot;\&quot;* \-#,##0_ ;_ &quot;\&quot;* &quot;-&quot;_ ;_ @_ "/>
    <numFmt numFmtId="182" formatCode="&quot;\&quot;#,##0.00;[Red]&quot;\&quot;\-#,##0.00"/>
    <numFmt numFmtId="183" formatCode="_ &quot;\&quot;* #,##0.00_ ;_ &quot;\&quot;* \-#,##0.00_ ;_ &quot;\&quot;* &quot;-&quot;??_ ;_ @_ "/>
    <numFmt numFmtId="184" formatCode="&quot;\&quot;#,##0;[Red]&quot;\&quot;\-#,##0"/>
    <numFmt numFmtId="185" formatCode="#,##0;[Red]&quot;-&quot;#,##0"/>
    <numFmt numFmtId="186" formatCode="#,##0.00;[Red]&quot;-&quot;#,##0.00"/>
    <numFmt numFmtId="187" formatCode="\$#,##0\ ;\(\$#,##0\)"/>
    <numFmt numFmtId="188" formatCode=";;;"/>
    <numFmt numFmtId="189" formatCode="#,##0.00000"/>
    <numFmt numFmtId="190" formatCode="#,##0\ &quot;DM&quot;;\-#,##0\ &quot;DM&quot;"/>
    <numFmt numFmtId="191" formatCode="0&quot;.&quot;000%"/>
    <numFmt numFmtId="192" formatCode="&quot;￥&quot;#,##0;&quot;￥&quot;\-#,##0"/>
    <numFmt numFmtId="193" formatCode="00&quot;.&quot;000"/>
    <numFmt numFmtId="194" formatCode="#,##0.0_);\(#,##0.0\)"/>
    <numFmt numFmtId="195" formatCode="[$-409]mmm\-yy;@"/>
    <numFmt numFmtId="196" formatCode="#,##0_);\(#,##0\);#\ &quot;-&quot;??_)"/>
    <numFmt numFmtId="197" formatCode="#,##0.000_);\(#,##0.000\)"/>
    <numFmt numFmtId="198" formatCode="#,##0.0000_);\(#,##0.0000\);#.0000\ &quot;-&quot;??_)"/>
  </numFmts>
  <fonts count="7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b/>
      <i/>
      <sz val="7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i/>
      <sz val="7"/>
      <name val="Times New Roman"/>
      <family val="1"/>
    </font>
    <font>
      <sz val="7"/>
      <name val="Times New Roman"/>
      <family val="1"/>
    </font>
    <font>
      <sz val="7"/>
      <color theme="1"/>
      <name val="Arial"/>
      <family val="2"/>
    </font>
    <font>
      <i/>
      <vertAlign val="superscript"/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indexed="22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4659260841701"/>
      </bottom>
      <diagonal/>
    </border>
    <border>
      <left/>
      <right style="thin">
        <color theme="0" tint="-0.14999847407452621"/>
      </right>
      <top/>
      <bottom style="thin">
        <color theme="0" tint="-0.14996795556505021"/>
      </bottom>
      <diagonal/>
    </border>
  </borders>
  <cellStyleXfs count="130">
    <xf numFmtId="0" fontId="0" fillId="0" borderId="0"/>
    <xf numFmtId="178" fontId="23" fillId="0" borderId="0" applyNumberFormat="0" applyFill="0" applyBorder="0" applyAlignment="0" applyProtection="0"/>
    <xf numFmtId="178" fontId="21" fillId="0" borderId="0"/>
    <xf numFmtId="38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5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178" fontId="29" fillId="0" borderId="0"/>
    <xf numFmtId="178" fontId="21" fillId="0" borderId="0"/>
    <xf numFmtId="178" fontId="30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 applyNumberFormat="0" applyFill="0" applyBorder="0" applyAlignment="0" applyProtection="0"/>
    <xf numFmtId="178" fontId="31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/>
    <xf numFmtId="178" fontId="21" fillId="0" borderId="0" applyNumberFormat="0" applyFill="0" applyBorder="0" applyAlignment="0" applyProtection="0"/>
    <xf numFmtId="178" fontId="3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 applyNumberFormat="0" applyFill="0" applyBorder="0" applyAlignment="0" applyProtection="0"/>
    <xf numFmtId="178" fontId="30" fillId="0" borderId="0"/>
    <xf numFmtId="0" fontId="21" fillId="0" borderId="0"/>
    <xf numFmtId="178" fontId="32" fillId="2" borderId="0"/>
    <xf numFmtId="178" fontId="33" fillId="3" borderId="1" applyFont="0" applyFill="0" applyAlignment="0">
      <alignment vertical="center" wrapText="1"/>
    </xf>
    <xf numFmtId="178" fontId="34" fillId="2" borderId="0"/>
    <xf numFmtId="178" fontId="35" fillId="2" borderId="0"/>
    <xf numFmtId="178" fontId="36" fillId="0" borderId="0">
      <alignment wrapText="1"/>
    </xf>
    <xf numFmtId="178" fontId="37" fillId="0" borderId="0"/>
    <xf numFmtId="181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2" fontId="40" fillId="0" borderId="0" applyFont="0" applyFill="0" applyBorder="0" applyAlignment="0" applyProtection="0"/>
    <xf numFmtId="183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4" fontId="40" fillId="0" borderId="0" applyFont="0" applyFill="0" applyBorder="0" applyAlignment="0" applyProtection="0"/>
    <xf numFmtId="178" fontId="41" fillId="0" borderId="2" applyFont="0" applyFill="0" applyBorder="0" applyAlignment="0" applyProtection="0">
      <alignment horizontal="center" vertical="center"/>
    </xf>
    <xf numFmtId="164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5" fontId="40" fillId="0" borderId="0" applyFont="0" applyFill="0" applyBorder="0" applyAlignment="0" applyProtection="0"/>
    <xf numFmtId="165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6" fontId="40" fillId="0" borderId="0" applyFont="0" applyFill="0" applyBorder="0" applyAlignment="0" applyProtection="0"/>
    <xf numFmtId="176" fontId="21" fillId="0" borderId="3">
      <alignment wrapText="1"/>
      <protection locked="0"/>
    </xf>
    <xf numFmtId="0" fontId="4" fillId="0" borderId="0" applyNumberFormat="0" applyFill="0" applyBorder="0" applyAlignment="0" applyProtection="0"/>
    <xf numFmtId="178" fontId="39" fillId="0" borderId="0"/>
    <xf numFmtId="178" fontId="42" fillId="0" borderId="0"/>
    <xf numFmtId="178" fontId="39" fillId="0" borderId="0"/>
    <xf numFmtId="37" fontId="43" fillId="0" borderId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78" fontId="21" fillId="0" borderId="0"/>
    <xf numFmtId="3" fontId="21" fillId="0" borderId="0" applyFont="0" applyFill="0" applyBorder="0" applyAlignment="0" applyProtection="0"/>
    <xf numFmtId="170" fontId="5" fillId="0" borderId="3" applyBorder="0"/>
    <xf numFmtId="187" fontId="21" fillId="0" borderId="0" applyFont="0" applyFill="0" applyBorder="0" applyAlignment="0" applyProtection="0"/>
    <xf numFmtId="170" fontId="6" fillId="0" borderId="0">
      <protection locked="0"/>
    </xf>
    <xf numFmtId="178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7" fillId="0" borderId="4"/>
    <xf numFmtId="178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8" fillId="0" borderId="5" applyNumberFormat="0" applyAlignment="0" applyProtection="0">
      <alignment horizontal="left" vertical="center"/>
    </xf>
    <xf numFmtId="0" fontId="8" fillId="0" borderId="6">
      <alignment horizontal="left" vertical="center"/>
    </xf>
    <xf numFmtId="188" fontId="41" fillId="0" borderId="0" applyFont="0" applyFill="0" applyBorder="0" applyAlignment="0" applyProtection="0">
      <alignment horizontal="center" vertical="center"/>
    </xf>
    <xf numFmtId="0" fontId="9" fillId="0" borderId="0" applyNumberFormat="0" applyFill="0" applyBorder="0" applyAlignment="0" applyProtection="0">
      <alignment vertical="top"/>
      <protection locked="0"/>
    </xf>
    <xf numFmtId="178" fontId="44" fillId="4" borderId="0">
      <alignment horizontal="left"/>
    </xf>
    <xf numFmtId="178" fontId="41" fillId="0" borderId="0" applyFont="0" applyFill="0" applyBorder="0" applyProtection="0">
      <alignment horizontal="center" vertical="center"/>
    </xf>
    <xf numFmtId="178" fontId="45" fillId="0" borderId="0" applyNumberFormat="0" applyFont="0" applyFill="0" applyAlignment="0"/>
    <xf numFmtId="37" fontId="10" fillId="0" borderId="0"/>
    <xf numFmtId="178" fontId="21" fillId="0" borderId="0"/>
    <xf numFmtId="171" fontId="2" fillId="0" borderId="0"/>
    <xf numFmtId="178" fontId="21" fillId="0" borderId="0"/>
    <xf numFmtId="178" fontId="60" fillId="0" borderId="0"/>
    <xf numFmtId="0" fontId="21" fillId="0" borderId="0"/>
    <xf numFmtId="0" fontId="3" fillId="0" borderId="0"/>
    <xf numFmtId="178" fontId="3" fillId="0" borderId="0"/>
    <xf numFmtId="178" fontId="3" fillId="0" borderId="0"/>
    <xf numFmtId="178" fontId="46" fillId="0" borderId="0" applyNumberFormat="0" applyFill="0" applyBorder="0" applyAlignment="0" applyProtection="0"/>
    <xf numFmtId="178" fontId="23" fillId="0" borderId="0" applyNumberFormat="0" applyFill="0" applyBorder="0" applyAlignment="0" applyProtection="0"/>
    <xf numFmtId="40" fontId="11" fillId="5" borderId="0">
      <alignment horizontal="right"/>
    </xf>
    <xf numFmtId="0" fontId="12" fillId="5" borderId="0">
      <alignment horizontal="right"/>
    </xf>
    <xf numFmtId="0" fontId="13" fillId="5" borderId="7"/>
    <xf numFmtId="0" fontId="13" fillId="0" borderId="0" applyBorder="0">
      <alignment horizontal="centerContinuous"/>
    </xf>
    <xf numFmtId="0" fontId="14" fillId="0" borderId="0" applyBorder="0">
      <alignment horizontal="centerContinuous"/>
    </xf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NumberFormat="0" applyFill="0" applyBorder="0" applyAlignment="0" applyProtection="0"/>
    <xf numFmtId="178" fontId="21" fillId="6" borderId="0"/>
    <xf numFmtId="0" fontId="3" fillId="0" borderId="0"/>
    <xf numFmtId="0" fontId="3" fillId="0" borderId="0"/>
    <xf numFmtId="178" fontId="3" fillId="0" borderId="0"/>
    <xf numFmtId="178" fontId="46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47" fillId="0" borderId="0" applyNumberFormat="0" applyFill="0" applyBorder="0" applyAlignment="0" applyProtection="0"/>
    <xf numFmtId="178" fontId="56" fillId="0" borderId="0" applyFont="0" applyFill="0" applyBorder="0" applyAlignment="0" applyProtection="0"/>
    <xf numFmtId="178" fontId="56" fillId="0" borderId="0" applyFont="0" applyFill="0" applyBorder="0" applyAlignment="0" applyProtection="0"/>
    <xf numFmtId="178" fontId="30" fillId="0" borderId="0">
      <alignment vertical="center"/>
    </xf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178" fontId="50" fillId="0" borderId="0"/>
    <xf numFmtId="190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92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78" fontId="53" fillId="0" borderId="0"/>
    <xf numFmtId="178" fontId="45" fillId="0" borderId="0"/>
    <xf numFmtId="167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38" fontId="54" fillId="0" borderId="0" applyFont="0" applyFill="0" applyBorder="0" applyAlignment="0" applyProtection="0"/>
    <xf numFmtId="178" fontId="21" fillId="0" borderId="0"/>
    <xf numFmtId="166" fontId="51" fillId="0" borderId="0" applyFont="0" applyFill="0" applyBorder="0" applyAlignment="0" applyProtection="0"/>
    <xf numFmtId="6" fontId="55" fillId="0" borderId="0" applyFont="0" applyFill="0" applyBorder="0" applyAlignment="0" applyProtection="0"/>
    <xf numFmtId="168" fontId="51" fillId="0" borderId="0" applyFont="0" applyFill="0" applyBorder="0" applyAlignment="0" applyProtection="0"/>
    <xf numFmtId="188" fontId="54" fillId="0" borderId="8">
      <alignment horizontal="center"/>
    </xf>
    <xf numFmtId="178" fontId="2" fillId="0" borderId="0"/>
    <xf numFmtId="178" fontId="2" fillId="0" borderId="0"/>
    <xf numFmtId="178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3">
    <xf numFmtId="0" fontId="0" fillId="0" borderId="0" xfId="0"/>
    <xf numFmtId="0" fontId="15" fillId="5" borderId="0" xfId="0" applyFont="1" applyFill="1" applyBorder="1"/>
    <xf numFmtId="0" fontId="16" fillId="5" borderId="0" xfId="0" applyFont="1" applyFill="1" applyBorder="1"/>
    <xf numFmtId="0" fontId="17" fillId="5" borderId="0" xfId="0" applyFont="1" applyFill="1" applyBorder="1" applyAlignment="1">
      <alignment horizontal="right"/>
    </xf>
    <xf numFmtId="37" fontId="15" fillId="5" borderId="0" xfId="0" applyNumberFormat="1" applyFont="1" applyFill="1" applyBorder="1" applyAlignment="1">
      <alignment horizontal="center" vertical="center"/>
    </xf>
    <xf numFmtId="37" fontId="16" fillId="5" borderId="0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wrapText="1"/>
    </xf>
    <xf numFmtId="0" fontId="15" fillId="5" borderId="9" xfId="0" applyFont="1" applyFill="1" applyBorder="1"/>
    <xf numFmtId="0" fontId="16" fillId="5" borderId="0" xfId="80" applyFont="1" applyFill="1" applyBorder="1" applyAlignment="1">
      <alignment horizontal="center" vertical="center"/>
    </xf>
    <xf numFmtId="174" fontId="15" fillId="5" borderId="0" xfId="90" applyNumberFormat="1" applyFont="1" applyFill="1" applyBorder="1" applyAlignment="1">
      <alignment horizontal="center" vertical="center"/>
    </xf>
    <xf numFmtId="177" fontId="16" fillId="5" borderId="0" xfId="0" applyNumberFormat="1" applyFont="1" applyFill="1" applyBorder="1"/>
    <xf numFmtId="0" fontId="16" fillId="5" borderId="0" xfId="0" applyFont="1" applyFill="1"/>
    <xf numFmtId="0" fontId="15" fillId="5" borderId="0" xfId="0" applyFont="1" applyFill="1"/>
    <xf numFmtId="0" fontId="19" fillId="5" borderId="0" xfId="0" applyFont="1" applyFill="1"/>
    <xf numFmtId="173" fontId="15" fillId="5" borderId="0" xfId="0" applyNumberFormat="1" applyFont="1" applyFill="1" applyAlignment="1">
      <alignment horizontal="center"/>
    </xf>
    <xf numFmtId="0" fontId="20" fillId="5" borderId="0" xfId="70" applyFont="1" applyFill="1" applyAlignment="1" applyProtection="1"/>
    <xf numFmtId="0" fontId="15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8" fillId="5" borderId="0" xfId="0" applyFont="1" applyFill="1" applyBorder="1"/>
    <xf numFmtId="2" fontId="15" fillId="5" borderId="0" xfId="0" applyNumberFormat="1" applyFont="1" applyFill="1" applyBorder="1" applyAlignment="1">
      <alignment horizontal="center"/>
    </xf>
    <xf numFmtId="2" fontId="16" fillId="5" borderId="0" xfId="0" applyNumberFormat="1" applyFont="1" applyFill="1" applyBorder="1"/>
    <xf numFmtId="0" fontId="15" fillId="5" borderId="0" xfId="0" applyFont="1" applyFill="1" applyAlignment="1">
      <alignment horizontal="left"/>
    </xf>
    <xf numFmtId="0" fontId="15" fillId="0" borderId="0" xfId="0" applyFont="1" applyFill="1" applyBorder="1"/>
    <xf numFmtId="37" fontId="16" fillId="5" borderId="0" xfId="0" applyNumberFormat="1" applyFont="1" applyFill="1" applyBorder="1" applyAlignment="1">
      <alignment horizontal="center"/>
    </xf>
    <xf numFmtId="0" fontId="15" fillId="0" borderId="0" xfId="0" applyFont="1" applyFill="1"/>
    <xf numFmtId="0" fontId="16" fillId="0" borderId="10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6" fillId="0" borderId="0" xfId="0" applyFont="1" applyFill="1"/>
    <xf numFmtId="0" fontId="16" fillId="0" borderId="1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5" borderId="0" xfId="0" applyFont="1" applyFill="1" applyBorder="1"/>
    <xf numFmtId="0" fontId="16" fillId="0" borderId="0" xfId="0" applyFont="1" applyFill="1" applyBorder="1"/>
    <xf numFmtId="2" fontId="17" fillId="5" borderId="0" xfId="0" applyNumberFormat="1" applyFont="1" applyFill="1" applyBorder="1"/>
    <xf numFmtId="0" fontId="22" fillId="5" borderId="0" xfId="0" applyFont="1" applyFill="1" applyBorder="1"/>
    <xf numFmtId="0" fontId="16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7" fillId="5" borderId="0" xfId="0" applyFont="1" applyFill="1" applyBorder="1" applyAlignment="1"/>
    <xf numFmtId="43" fontId="16" fillId="5" borderId="0" xfId="53" applyFont="1" applyFill="1" applyBorder="1"/>
    <xf numFmtId="0" fontId="18" fillId="0" borderId="0" xfId="0" applyFont="1" applyFill="1" applyBorder="1"/>
    <xf numFmtId="0" fontId="17" fillId="0" borderId="0" xfId="0" applyFont="1" applyFill="1" applyBorder="1"/>
    <xf numFmtId="37" fontId="16" fillId="8" borderId="12" xfId="0" applyNumberFormat="1" applyFont="1" applyFill="1" applyBorder="1" applyAlignment="1">
      <alignment horizontal="center" vertical="center"/>
    </xf>
    <xf numFmtId="37" fontId="16" fillId="8" borderId="13" xfId="0" applyNumberFormat="1" applyFont="1" applyFill="1" applyBorder="1" applyAlignment="1">
      <alignment horizontal="center" vertical="center"/>
    </xf>
    <xf numFmtId="0" fontId="3" fillId="5" borderId="0" xfId="0" applyFont="1" applyFill="1" applyBorder="1"/>
    <xf numFmtId="0" fontId="15" fillId="0" borderId="0" xfId="0" applyFont="1" applyFill="1" applyBorder="1" applyAlignment="1">
      <alignment horizontal="center"/>
    </xf>
    <xf numFmtId="0" fontId="16" fillId="8" borderId="0" xfId="0" applyFont="1" applyFill="1" applyBorder="1"/>
    <xf numFmtId="178" fontId="15" fillId="0" borderId="0" xfId="82" applyFont="1" applyFill="1" applyBorder="1" applyAlignment="1" applyProtection="1">
      <alignment horizontal="left" vertical="center"/>
    </xf>
    <xf numFmtId="178" fontId="3" fillId="0" borderId="0" xfId="77" applyFont="1"/>
    <xf numFmtId="172" fontId="3" fillId="0" borderId="0" xfId="54" applyNumberFormat="1" applyFont="1" applyBorder="1"/>
    <xf numFmtId="178" fontId="15" fillId="0" borderId="0" xfId="77" applyFont="1" applyBorder="1"/>
    <xf numFmtId="178" fontId="3" fillId="0" borderId="0" xfId="77" applyFont="1" applyBorder="1"/>
    <xf numFmtId="37" fontId="3" fillId="0" borderId="0" xfId="55" applyNumberFormat="1" applyFont="1" applyFill="1" applyBorder="1" applyAlignment="1">
      <alignment horizontal="center" vertical="center"/>
    </xf>
    <xf numFmtId="37" fontId="3" fillId="0" borderId="0" xfId="55" applyNumberFormat="1" applyFont="1" applyBorder="1" applyAlignment="1">
      <alignment horizontal="center" vertical="center"/>
    </xf>
    <xf numFmtId="178" fontId="15" fillId="0" borderId="0" xfId="77" applyFont="1"/>
    <xf numFmtId="0" fontId="3" fillId="5" borderId="0" xfId="54" applyNumberFormat="1" applyFont="1" applyFill="1" applyBorder="1" applyAlignment="1" applyProtection="1">
      <alignment horizontal="left" vertical="center" wrapText="1"/>
      <protection locked="0"/>
    </xf>
    <xf numFmtId="0" fontId="3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3" fillId="5" borderId="21" xfId="0" applyFont="1" applyFill="1" applyBorder="1"/>
    <xf numFmtId="0" fontId="62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21" xfId="0" applyFont="1" applyFill="1" applyBorder="1"/>
    <xf numFmtId="0" fontId="15" fillId="5" borderId="21" xfId="0" applyFont="1" applyFill="1" applyBorder="1"/>
    <xf numFmtId="0" fontId="15" fillId="5" borderId="22" xfId="0" applyFont="1" applyFill="1" applyBorder="1"/>
    <xf numFmtId="0" fontId="3" fillId="5" borderId="0" xfId="0" applyFont="1" applyFill="1" applyBorder="1" applyAlignment="1">
      <alignment horizontal="center"/>
    </xf>
    <xf numFmtId="0" fontId="15" fillId="5" borderId="23" xfId="0" applyFont="1" applyFill="1" applyBorder="1" applyAlignment="1">
      <alignment horizontal="center"/>
    </xf>
    <xf numFmtId="178" fontId="15" fillId="0" borderId="24" xfId="81" applyFont="1" applyFill="1" applyBorder="1" applyAlignment="1"/>
    <xf numFmtId="178" fontId="15" fillId="0" borderId="0" xfId="81" applyFont="1" applyFill="1" applyBorder="1" applyAlignment="1"/>
    <xf numFmtId="178" fontId="3" fillId="0" borderId="0" xfId="81" applyFont="1" applyFill="1" applyBorder="1" applyAlignment="1"/>
    <xf numFmtId="178" fontId="22" fillId="0" borderId="0" xfId="96" applyFont="1" applyFill="1" applyBorder="1" applyAlignment="1">
      <alignment horizontal="left"/>
    </xf>
    <xf numFmtId="178" fontId="3" fillId="0" borderId="0" xfId="81" applyFont="1" applyFill="1" applyBorder="1" applyAlignment="1">
      <alignment horizontal="left"/>
    </xf>
    <xf numFmtId="178" fontId="3" fillId="0" borderId="0" xfId="96" applyFont="1" applyFill="1" applyBorder="1" applyAlignment="1">
      <alignment horizontal="left"/>
    </xf>
    <xf numFmtId="178" fontId="15" fillId="0" borderId="0" xfId="81" applyFont="1" applyFill="1" applyBorder="1" applyAlignment="1">
      <alignment horizontal="left"/>
    </xf>
    <xf numFmtId="178" fontId="3" fillId="0" borderId="0" xfId="96" applyFont="1" applyBorder="1" applyAlignment="1">
      <alignment horizontal="left"/>
    </xf>
    <xf numFmtId="178" fontId="15" fillId="0" borderId="0" xfId="96" applyFont="1" applyFill="1" applyBorder="1" applyAlignment="1">
      <alignment horizontal="left"/>
    </xf>
    <xf numFmtId="0" fontId="0" fillId="0" borderId="0" xfId="0" applyFill="1" applyBorder="1"/>
    <xf numFmtId="0" fontId="15" fillId="5" borderId="26" xfId="0" applyFont="1" applyFill="1" applyBorder="1"/>
    <xf numFmtId="0" fontId="3" fillId="5" borderId="27" xfId="0" applyFont="1" applyFill="1" applyBorder="1"/>
    <xf numFmtId="0" fontId="15" fillId="0" borderId="27" xfId="0" applyFont="1" applyFill="1" applyBorder="1"/>
    <xf numFmtId="0" fontId="3" fillId="5" borderId="28" xfId="80" applyFont="1" applyFill="1" applyBorder="1" applyAlignment="1" applyProtection="1">
      <alignment horizontal="left" vertical="center" indent="1"/>
    </xf>
    <xf numFmtId="0" fontId="3" fillId="5" borderId="28" xfId="80" applyFont="1" applyFill="1" applyBorder="1" applyAlignment="1" applyProtection="1">
      <alignment horizontal="left" vertical="center" wrapText="1" indent="1"/>
    </xf>
    <xf numFmtId="0" fontId="15" fillId="5" borderId="28" xfId="80" applyFont="1" applyFill="1" applyBorder="1" applyAlignment="1" applyProtection="1">
      <alignment horizontal="left" vertical="center" indent="1"/>
    </xf>
    <xf numFmtId="0" fontId="3" fillId="5" borderId="0" xfId="0" applyFont="1" applyFill="1"/>
    <xf numFmtId="0" fontId="3" fillId="5" borderId="0" xfId="0" applyFont="1" applyFill="1" applyBorder="1" applyAlignment="1">
      <alignment wrapText="1"/>
    </xf>
    <xf numFmtId="0" fontId="3" fillId="5" borderId="9" xfId="0" applyFont="1" applyFill="1" applyBorder="1" applyAlignment="1">
      <alignment wrapText="1"/>
    </xf>
    <xf numFmtId="37" fontId="3" fillId="8" borderId="15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16" fillId="5" borderId="29" xfId="0" applyFont="1" applyFill="1" applyBorder="1"/>
    <xf numFmtId="37" fontId="3" fillId="0" borderId="0" xfId="77" applyNumberFormat="1" applyFont="1"/>
    <xf numFmtId="37" fontId="15" fillId="0" borderId="0" xfId="77" applyNumberFormat="1" applyFont="1"/>
    <xf numFmtId="37" fontId="16" fillId="5" borderId="0" xfId="0" applyNumberFormat="1" applyFont="1" applyFill="1" applyBorder="1"/>
    <xf numFmtId="37" fontId="0" fillId="0" borderId="0" xfId="0" applyNumberFormat="1" applyFill="1"/>
    <xf numFmtId="0" fontId="15" fillId="0" borderId="0" xfId="94" applyFont="1" applyFill="1" applyBorder="1" applyAlignment="1">
      <alignment horizontal="left" vertical="center" wrapText="1"/>
    </xf>
    <xf numFmtId="0" fontId="3" fillId="0" borderId="0" xfId="81" applyNumberFormat="1" applyFont="1" applyFill="1" applyAlignment="1">
      <alignment horizontal="left"/>
    </xf>
    <xf numFmtId="3" fontId="3" fillId="8" borderId="12" xfId="0" applyNumberFormat="1" applyFont="1" applyFill="1" applyBorder="1" applyAlignment="1">
      <alignment horizontal="center"/>
    </xf>
    <xf numFmtId="0" fontId="3" fillId="5" borderId="31" xfId="0" applyFont="1" applyFill="1" applyBorder="1" applyAlignment="1">
      <alignment wrapText="1"/>
    </xf>
    <xf numFmtId="37" fontId="3" fillId="8" borderId="12" xfId="0" applyNumberFormat="1" applyFont="1" applyFill="1" applyBorder="1" applyAlignment="1">
      <alignment horizontal="center"/>
    </xf>
    <xf numFmtId="3" fontId="3" fillId="8" borderId="32" xfId="0" applyNumberFormat="1" applyFont="1" applyFill="1" applyBorder="1" applyAlignment="1">
      <alignment horizontal="center"/>
    </xf>
    <xf numFmtId="37" fontId="16" fillId="8" borderId="13" xfId="0" applyNumberFormat="1" applyFont="1" applyFill="1" applyBorder="1" applyAlignment="1">
      <alignment horizontal="center"/>
    </xf>
    <xf numFmtId="37" fontId="16" fillId="8" borderId="12" xfId="0" applyNumberFormat="1" applyFont="1" applyFill="1" applyBorder="1" applyAlignment="1">
      <alignment horizontal="center"/>
    </xf>
    <xf numFmtId="0" fontId="3" fillId="5" borderId="25" xfId="54" applyNumberFormat="1" applyFont="1" applyFill="1" applyBorder="1" applyAlignment="1" applyProtection="1">
      <alignment horizontal="left" vertical="center" wrapText="1"/>
      <protection locked="0"/>
    </xf>
    <xf numFmtId="172" fontId="15" fillId="0" borderId="0" xfId="54" applyNumberFormat="1" applyFont="1" applyFill="1" applyBorder="1" applyAlignment="1">
      <alignment horizontal="left" indent="1"/>
    </xf>
    <xf numFmtId="178" fontId="3" fillId="0" borderId="0" xfId="77" applyFont="1" applyAlignment="1">
      <alignment horizontal="center"/>
    </xf>
    <xf numFmtId="0" fontId="18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/>
    <xf numFmtId="0" fontId="18" fillId="5" borderId="0" xfId="0" applyFont="1" applyFill="1" applyBorder="1" applyAlignment="1">
      <alignment wrapText="1"/>
    </xf>
    <xf numFmtId="174" fontId="18" fillId="8" borderId="12" xfId="90" applyNumberFormat="1" applyFont="1" applyFill="1" applyBorder="1" applyAlignment="1">
      <alignment horizontal="center" vertical="center"/>
    </xf>
    <xf numFmtId="174" fontId="18" fillId="8" borderId="12" xfId="0" applyNumberFormat="1" applyFont="1" applyFill="1" applyBorder="1" applyAlignment="1">
      <alignment horizontal="center" vertical="center"/>
    </xf>
    <xf numFmtId="0" fontId="16" fillId="0" borderId="14" xfId="0" applyFont="1" applyFill="1" applyBorder="1"/>
    <xf numFmtId="0" fontId="15" fillId="0" borderId="21" xfId="0" applyFont="1" applyFill="1" applyBorder="1"/>
    <xf numFmtId="43" fontId="3" fillId="5" borderId="11" xfId="54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/>
    </xf>
    <xf numFmtId="0" fontId="3" fillId="0" borderId="33" xfId="0" applyFont="1" applyFill="1" applyBorder="1"/>
    <xf numFmtId="0" fontId="3" fillId="5" borderId="34" xfId="0" applyFont="1" applyFill="1" applyBorder="1" applyAlignment="1">
      <alignment horizontal="center"/>
    </xf>
    <xf numFmtId="0" fontId="3" fillId="5" borderId="35" xfId="0" applyFont="1" applyFill="1" applyBorder="1"/>
    <xf numFmtId="0" fontId="3" fillId="5" borderId="31" xfId="0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0" fontId="57" fillId="0" borderId="0" xfId="0" applyFont="1" applyFill="1" applyBorder="1"/>
    <xf numFmtId="0" fontId="17" fillId="0" borderId="0" xfId="0" applyFont="1" applyFill="1" applyBorder="1" applyAlignment="1">
      <alignment horizontal="right"/>
    </xf>
    <xf numFmtId="177" fontId="16" fillId="0" borderId="0" xfId="0" applyNumberFormat="1" applyFont="1" applyFill="1" applyBorder="1"/>
    <xf numFmtId="0" fontId="3" fillId="7" borderId="0" xfId="0" applyFont="1" applyFill="1"/>
    <xf numFmtId="0" fontId="3" fillId="5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2" fillId="7" borderId="0" xfId="0" applyFont="1" applyFill="1" applyAlignment="1">
      <alignment horizontal="left" indent="1"/>
    </xf>
    <xf numFmtId="0" fontId="3" fillId="5" borderId="21" xfId="0" applyFont="1" applyFill="1" applyBorder="1" applyAlignment="1">
      <alignment horizontal="left" indent="2"/>
    </xf>
    <xf numFmtId="0" fontId="22" fillId="7" borderId="0" xfId="0" applyFont="1" applyFill="1" applyAlignment="1">
      <alignment horizontal="left"/>
    </xf>
    <xf numFmtId="0" fontId="3" fillId="7" borderId="0" xfId="0" applyFont="1" applyFill="1" applyAlignment="1">
      <alignment horizontal="left" indent="2"/>
    </xf>
    <xf numFmtId="0" fontId="3" fillId="5" borderId="0" xfId="0" applyFont="1" applyFill="1" applyBorder="1" applyAlignment="1">
      <alignment horizontal="left" indent="2"/>
    </xf>
    <xf numFmtId="0" fontId="17" fillId="5" borderId="0" xfId="0" applyFont="1" applyFill="1" applyBorder="1" applyAlignment="1">
      <alignment horizontal="left" indent="2"/>
    </xf>
    <xf numFmtId="0" fontId="17" fillId="5" borderId="0" xfId="0" applyFont="1" applyFill="1" applyBorder="1" applyAlignment="1">
      <alignment horizontal="left" indent="5"/>
    </xf>
    <xf numFmtId="0" fontId="3" fillId="5" borderId="0" xfId="0" applyFont="1" applyFill="1" applyAlignment="1">
      <alignment horizontal="left" indent="2"/>
    </xf>
    <xf numFmtId="0" fontId="3" fillId="5" borderId="36" xfId="0" applyFont="1" applyFill="1" applyBorder="1" applyAlignment="1">
      <alignment horizontal="center"/>
    </xf>
    <xf numFmtId="0" fontId="3" fillId="7" borderId="37" xfId="0" applyFont="1" applyFill="1" applyBorder="1" applyAlignment="1">
      <alignment horizontal="left" indent="2"/>
    </xf>
    <xf numFmtId="0" fontId="3" fillId="5" borderId="11" xfId="0" applyFont="1" applyFill="1" applyBorder="1" applyAlignment="1">
      <alignment horizontal="center" vertical="center"/>
    </xf>
    <xf numFmtId="0" fontId="58" fillId="0" borderId="0" xfId="0" applyFont="1" applyFill="1"/>
    <xf numFmtId="37" fontId="58" fillId="0" borderId="0" xfId="0" applyNumberFormat="1" applyFont="1" applyFill="1"/>
    <xf numFmtId="0" fontId="17" fillId="5" borderId="21" xfId="0" applyFont="1" applyFill="1" applyBorder="1"/>
    <xf numFmtId="0" fontId="59" fillId="0" borderId="0" xfId="0" applyFont="1" applyFill="1"/>
    <xf numFmtId="37" fontId="59" fillId="0" borderId="0" xfId="0" applyNumberFormat="1" applyFont="1" applyFill="1"/>
    <xf numFmtId="0" fontId="3" fillId="0" borderId="31" xfId="0" applyFont="1" applyFill="1" applyBorder="1" applyAlignment="1">
      <alignment wrapText="1"/>
    </xf>
    <xf numFmtId="37" fontId="3" fillId="0" borderId="12" xfId="0" applyNumberFormat="1" applyFont="1" applyFill="1" applyBorder="1" applyAlignment="1">
      <alignment horizontal="center"/>
    </xf>
    <xf numFmtId="37" fontId="3" fillId="5" borderId="0" xfId="0" applyNumberFormat="1" applyFont="1" applyFill="1" applyBorder="1"/>
    <xf numFmtId="37" fontId="16" fillId="0" borderId="12" xfId="0" applyNumberFormat="1" applyFont="1" applyFill="1" applyBorder="1" applyAlignment="1">
      <alignment horizontal="center" vertical="center"/>
    </xf>
    <xf numFmtId="37" fontId="16" fillId="0" borderId="13" xfId="0" applyNumberFormat="1" applyFont="1" applyFill="1" applyBorder="1" applyAlignment="1">
      <alignment horizontal="center" vertical="center"/>
    </xf>
    <xf numFmtId="0" fontId="17" fillId="0" borderId="0" xfId="0" applyFont="1" applyFill="1"/>
    <xf numFmtId="37" fontId="15" fillId="8" borderId="38" xfId="53" applyNumberFormat="1" applyFont="1" applyFill="1" applyBorder="1" applyAlignment="1">
      <alignment horizontal="center"/>
    </xf>
    <xf numFmtId="37" fontId="15" fillId="8" borderId="39" xfId="0" applyNumberFormat="1" applyFont="1" applyFill="1" applyBorder="1" applyAlignment="1">
      <alignment horizontal="center"/>
    </xf>
    <xf numFmtId="37" fontId="3" fillId="8" borderId="39" xfId="0" applyNumberFormat="1" applyFont="1" applyFill="1" applyBorder="1" applyAlignment="1">
      <alignment horizontal="center"/>
    </xf>
    <xf numFmtId="174" fontId="3" fillId="8" borderId="39" xfId="90" applyNumberFormat="1" applyFont="1" applyFill="1" applyBorder="1" applyAlignment="1">
      <alignment horizontal="center"/>
    </xf>
    <xf numFmtId="174" fontId="3" fillId="8" borderId="39" xfId="0" applyNumberFormat="1" applyFont="1" applyFill="1" applyBorder="1" applyAlignment="1">
      <alignment horizontal="center" vertical="center"/>
    </xf>
    <xf numFmtId="173" fontId="3" fillId="8" borderId="39" xfId="0" applyNumberFormat="1" applyFont="1" applyFill="1" applyBorder="1" applyAlignment="1">
      <alignment horizontal="center" vertical="center"/>
    </xf>
    <xf numFmtId="194" fontId="3" fillId="8" borderId="39" xfId="0" applyNumberFormat="1" applyFont="1" applyFill="1" applyBorder="1" applyAlignment="1">
      <alignment horizontal="center"/>
    </xf>
    <xf numFmtId="1" fontId="3" fillId="8" borderId="39" xfId="0" applyNumberFormat="1" applyFont="1" applyFill="1" applyBorder="1" applyAlignment="1">
      <alignment horizontal="center" vertical="center"/>
    </xf>
    <xf numFmtId="174" fontId="3" fillId="8" borderId="39" xfId="90" applyNumberFormat="1" applyFont="1" applyFill="1" applyBorder="1" applyAlignment="1">
      <alignment horizontal="center" vertical="center"/>
    </xf>
    <xf numFmtId="174" fontId="3" fillId="8" borderId="39" xfId="0" applyNumberFormat="1" applyFont="1" applyFill="1" applyBorder="1" applyAlignment="1">
      <alignment horizontal="center"/>
    </xf>
    <xf numFmtId="37" fontId="3" fillId="8" borderId="39" xfId="53" applyNumberFormat="1" applyFont="1" applyFill="1" applyBorder="1" applyAlignment="1">
      <alignment horizontal="center"/>
    </xf>
    <xf numFmtId="37" fontId="17" fillId="8" borderId="39" xfId="53" applyNumberFormat="1" applyFont="1" applyFill="1" applyBorder="1" applyAlignment="1">
      <alignment horizontal="center"/>
    </xf>
    <xf numFmtId="174" fontId="17" fillId="8" borderId="39" xfId="90" applyNumberFormat="1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43" fontId="15" fillId="0" borderId="11" xfId="0" applyNumberFormat="1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37" fontId="15" fillId="0" borderId="38" xfId="53" applyNumberFormat="1" applyFont="1" applyFill="1" applyBorder="1" applyAlignment="1">
      <alignment horizontal="center"/>
    </xf>
    <xf numFmtId="37" fontId="17" fillId="8" borderId="39" xfId="0" applyNumberFormat="1" applyFont="1" applyFill="1" applyBorder="1" applyAlignment="1">
      <alignment horizontal="center"/>
    </xf>
    <xf numFmtId="37" fontId="3" fillId="0" borderId="39" xfId="53" applyNumberFormat="1" applyFont="1" applyFill="1" applyBorder="1" applyAlignment="1">
      <alignment horizontal="center"/>
    </xf>
    <xf numFmtId="37" fontId="17" fillId="0" borderId="39" xfId="53" applyNumberFormat="1" applyFont="1" applyFill="1" applyBorder="1" applyAlignment="1">
      <alignment horizontal="center"/>
    </xf>
    <xf numFmtId="174" fontId="3" fillId="0" borderId="39" xfId="90" applyNumberFormat="1" applyFont="1" applyFill="1" applyBorder="1" applyAlignment="1">
      <alignment horizontal="center"/>
    </xf>
    <xf numFmtId="194" fontId="3" fillId="0" borderId="39" xfId="0" applyNumberFormat="1" applyFont="1" applyFill="1" applyBorder="1" applyAlignment="1">
      <alignment horizontal="center"/>
    </xf>
    <xf numFmtId="37" fontId="3" fillId="0" borderId="39" xfId="0" applyNumberFormat="1" applyFont="1" applyFill="1" applyBorder="1" applyAlignment="1">
      <alignment horizontal="center"/>
    </xf>
    <xf numFmtId="174" fontId="3" fillId="8" borderId="39" xfId="91" applyNumberFormat="1" applyFont="1" applyFill="1" applyBorder="1" applyAlignment="1">
      <alignment horizontal="center" vertical="center"/>
    </xf>
    <xf numFmtId="174" fontId="3" fillId="8" borderId="39" xfId="91" applyNumberFormat="1" applyFont="1" applyFill="1" applyBorder="1" applyAlignment="1">
      <alignment horizontal="center"/>
    </xf>
    <xf numFmtId="37" fontId="15" fillId="8" borderId="39" xfId="53" applyNumberFormat="1" applyFont="1" applyFill="1" applyBorder="1" applyAlignment="1">
      <alignment horizontal="center"/>
    </xf>
    <xf numFmtId="37" fontId="15" fillId="0" borderId="39" xfId="53" applyNumberFormat="1" applyFont="1" applyFill="1" applyBorder="1" applyAlignment="1">
      <alignment horizontal="center"/>
    </xf>
    <xf numFmtId="0" fontId="16" fillId="8" borderId="41" xfId="0" applyFont="1" applyFill="1" applyBorder="1" applyAlignment="1">
      <alignment horizontal="center" vertical="center" wrapText="1"/>
    </xf>
    <xf numFmtId="0" fontId="16" fillId="8" borderId="42" xfId="0" applyFont="1" applyFill="1" applyBorder="1" applyAlignment="1">
      <alignment horizontal="center" vertical="center" wrapText="1"/>
    </xf>
    <xf numFmtId="0" fontId="16" fillId="8" borderId="43" xfId="0" applyFont="1" applyFill="1" applyBorder="1" applyAlignment="1">
      <alignment horizontal="center" vertical="center" wrapText="1"/>
    </xf>
    <xf numFmtId="0" fontId="3" fillId="5" borderId="0" xfId="79" applyFont="1" applyFill="1" applyBorder="1" applyAlignment="1">
      <alignment horizontal="left" indent="1"/>
    </xf>
    <xf numFmtId="37" fontId="3" fillId="8" borderId="20" xfId="55" applyNumberFormat="1" applyFont="1" applyFill="1" applyBorder="1" applyAlignment="1">
      <alignment horizontal="center" vertical="center"/>
    </xf>
    <xf numFmtId="37" fontId="3" fillId="8" borderId="39" xfId="55" applyNumberFormat="1" applyFont="1" applyFill="1" applyBorder="1" applyAlignment="1">
      <alignment horizontal="center" vertical="center"/>
    </xf>
    <xf numFmtId="37" fontId="15" fillId="8" borderId="39" xfId="55" applyNumberFormat="1" applyFont="1" applyFill="1" applyBorder="1" applyAlignment="1">
      <alignment horizontal="center" vertical="center"/>
    </xf>
    <xf numFmtId="37" fontId="3" fillId="8" borderId="38" xfId="0" applyNumberFormat="1" applyFont="1" applyFill="1" applyBorder="1" applyAlignment="1">
      <alignment horizontal="center"/>
    </xf>
    <xf numFmtId="174" fontId="18" fillId="8" borderId="39" xfId="0" applyNumberFormat="1" applyFont="1" applyFill="1" applyBorder="1" applyAlignment="1">
      <alignment horizontal="center"/>
    </xf>
    <xf numFmtId="37" fontId="3" fillId="8" borderId="44" xfId="0" applyNumberFormat="1" applyFont="1" applyFill="1" applyBorder="1" applyAlignment="1">
      <alignment horizontal="center"/>
    </xf>
    <xf numFmtId="37" fontId="16" fillId="8" borderId="38" xfId="0" applyNumberFormat="1" applyFont="1" applyFill="1" applyBorder="1" applyAlignment="1">
      <alignment horizontal="center"/>
    </xf>
    <xf numFmtId="37" fontId="16" fillId="8" borderId="39" xfId="0" applyNumberFormat="1" applyFont="1" applyFill="1" applyBorder="1" applyAlignment="1">
      <alignment horizontal="center" vertical="center"/>
    </xf>
    <xf numFmtId="37" fontId="16" fillId="8" borderId="39" xfId="0" applyNumberFormat="1" applyFont="1" applyFill="1" applyBorder="1" applyAlignment="1">
      <alignment horizontal="center"/>
    </xf>
    <xf numFmtId="37" fontId="15" fillId="8" borderId="45" xfId="0" applyNumberFormat="1" applyFont="1" applyFill="1" applyBorder="1" applyAlignment="1">
      <alignment horizontal="center"/>
    </xf>
    <xf numFmtId="0" fontId="15" fillId="5" borderId="23" xfId="80" applyFont="1" applyFill="1" applyBorder="1" applyAlignment="1" applyProtection="1">
      <alignment horizontal="left" vertical="center" indent="1"/>
      <protection locked="0"/>
    </xf>
    <xf numFmtId="37" fontId="15" fillId="8" borderId="46" xfId="0" applyNumberFormat="1" applyFont="1" applyFill="1" applyBorder="1" applyAlignment="1">
      <alignment horizontal="center"/>
    </xf>
    <xf numFmtId="37" fontId="15" fillId="8" borderId="46" xfId="54" applyNumberFormat="1" applyFont="1" applyFill="1" applyBorder="1" applyAlignment="1">
      <alignment horizontal="center"/>
    </xf>
    <xf numFmtId="37" fontId="3" fillId="8" borderId="38" xfId="54" applyNumberFormat="1" applyFont="1" applyFill="1" applyBorder="1" applyAlignment="1">
      <alignment horizontal="center"/>
    </xf>
    <xf numFmtId="37" fontId="3" fillId="8" borderId="39" xfId="54" applyNumberFormat="1" applyFont="1" applyFill="1" applyBorder="1" applyAlignment="1">
      <alignment horizontal="center"/>
    </xf>
    <xf numFmtId="37" fontId="15" fillId="8" borderId="39" xfId="54" applyNumberFormat="1" applyFont="1" applyFill="1" applyBorder="1" applyAlignment="1">
      <alignment horizontal="center"/>
    </xf>
    <xf numFmtId="0" fontId="16" fillId="0" borderId="48" xfId="0" applyFont="1" applyFill="1" applyBorder="1" applyAlignment="1">
      <alignment horizontal="center"/>
    </xf>
    <xf numFmtId="0" fontId="16" fillId="0" borderId="49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17" fillId="0" borderId="49" xfId="0" applyFont="1" applyFill="1" applyBorder="1" applyAlignment="1">
      <alignment horizontal="center"/>
    </xf>
    <xf numFmtId="0" fontId="3" fillId="8" borderId="38" xfId="0" applyFont="1" applyFill="1" applyBorder="1"/>
    <xf numFmtId="37" fontId="3" fillId="8" borderId="39" xfId="0" applyNumberFormat="1" applyFont="1" applyFill="1" applyBorder="1"/>
    <xf numFmtId="38" fontId="16" fillId="8" borderId="38" xfId="0" applyNumberFormat="1" applyFont="1" applyFill="1" applyBorder="1" applyAlignment="1">
      <alignment horizontal="center" vertical="center" wrapText="1"/>
    </xf>
    <xf numFmtId="38" fontId="16" fillId="8" borderId="39" xfId="0" applyNumberFormat="1" applyFont="1" applyFill="1" applyBorder="1" applyAlignment="1">
      <alignment horizontal="center" vertical="center" wrapText="1"/>
    </xf>
    <xf numFmtId="2" fontId="16" fillId="8" borderId="40" xfId="0" applyNumberFormat="1" applyFont="1" applyFill="1" applyBorder="1" applyAlignment="1">
      <alignment horizontal="center"/>
    </xf>
    <xf numFmtId="0" fontId="16" fillId="8" borderId="43" xfId="0" applyFont="1" applyFill="1" applyBorder="1" applyAlignment="1">
      <alignment horizontal="left" vertical="center" wrapText="1"/>
    </xf>
    <xf numFmtId="0" fontId="3" fillId="0" borderId="9" xfId="0" applyFont="1" applyFill="1" applyBorder="1"/>
    <xf numFmtId="0" fontId="3" fillId="0" borderId="21" xfId="0" applyFont="1" applyFill="1" applyBorder="1" applyAlignment="1">
      <alignment wrapText="1"/>
    </xf>
    <xf numFmtId="0" fontId="18" fillId="0" borderId="0" xfId="0" applyFont="1"/>
    <xf numFmtId="43" fontId="18" fillId="5" borderId="0" xfId="53" applyFont="1" applyFill="1" applyBorder="1"/>
    <xf numFmtId="0" fontId="17" fillId="0" borderId="0" xfId="0" applyFont="1" applyFill="1" applyAlignment="1">
      <alignment horizontal="left" vertical="center" wrapText="1"/>
    </xf>
    <xf numFmtId="195" fontId="3" fillId="8" borderId="30" xfId="56" quotePrefix="1" applyNumberFormat="1" applyFont="1" applyFill="1" applyBorder="1" applyAlignment="1">
      <alignment horizontal="center" vertical="center"/>
    </xf>
    <xf numFmtId="37" fontId="16" fillId="0" borderId="38" xfId="0" applyNumberFormat="1" applyFont="1" applyFill="1" applyBorder="1" applyAlignment="1">
      <alignment horizontal="center"/>
    </xf>
    <xf numFmtId="37" fontId="16" fillId="0" borderId="39" xfId="0" applyNumberFormat="1" applyFont="1" applyFill="1" applyBorder="1" applyAlignment="1">
      <alignment horizontal="center"/>
    </xf>
    <xf numFmtId="37" fontId="15" fillId="0" borderId="45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77" fontId="16" fillId="0" borderId="50" xfId="0" applyNumberFormat="1" applyFont="1" applyFill="1" applyBorder="1"/>
    <xf numFmtId="177" fontId="16" fillId="0" borderId="51" xfId="0" applyNumberFormat="1" applyFont="1" applyFill="1" applyBorder="1"/>
    <xf numFmtId="0" fontId="16" fillId="0" borderId="50" xfId="0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left" indent="2"/>
    </xf>
    <xf numFmtId="0" fontId="22" fillId="9" borderId="0" xfId="0" applyFont="1" applyFill="1" applyBorder="1" applyAlignment="1">
      <alignment horizontal="left" indent="1"/>
    </xf>
    <xf numFmtId="174" fontId="17" fillId="8" borderId="39" xfId="91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left" vertical="center" indent="2"/>
    </xf>
    <xf numFmtId="37" fontId="3" fillId="8" borderId="39" xfId="0" applyNumberFormat="1" applyFont="1" applyFill="1" applyBorder="1" applyAlignment="1">
      <alignment horizontal="center" vertical="center"/>
    </xf>
    <xf numFmtId="194" fontId="3" fillId="8" borderId="39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174" fontId="3" fillId="0" borderId="39" xfId="0" applyNumberFormat="1" applyFont="1" applyFill="1" applyBorder="1" applyAlignment="1">
      <alignment horizontal="center" vertical="center"/>
    </xf>
    <xf numFmtId="173" fontId="3" fillId="0" borderId="39" xfId="0" applyNumberFormat="1" applyFont="1" applyFill="1" applyBorder="1" applyAlignment="1">
      <alignment horizontal="center" vertical="center"/>
    </xf>
    <xf numFmtId="1" fontId="3" fillId="0" borderId="39" xfId="0" applyNumberFormat="1" applyFont="1" applyFill="1" applyBorder="1" applyAlignment="1">
      <alignment horizontal="center" vertical="center"/>
    </xf>
    <xf numFmtId="37" fontId="3" fillId="0" borderId="39" xfId="0" applyNumberFormat="1" applyFont="1" applyFill="1" applyBorder="1" applyAlignment="1">
      <alignment horizontal="center" vertical="center"/>
    </xf>
    <xf numFmtId="194" fontId="3" fillId="0" borderId="39" xfId="0" applyNumberFormat="1" applyFont="1" applyFill="1" applyBorder="1" applyAlignment="1">
      <alignment horizontal="center" vertical="center"/>
    </xf>
    <xf numFmtId="174" fontId="3" fillId="0" borderId="39" xfId="91" applyNumberFormat="1" applyFont="1" applyFill="1" applyBorder="1" applyAlignment="1">
      <alignment horizontal="center" vertical="center"/>
    </xf>
    <xf numFmtId="174" fontId="3" fillId="0" borderId="39" xfId="91" applyNumberFormat="1" applyFont="1" applyFill="1" applyBorder="1" applyAlignment="1">
      <alignment horizontal="center"/>
    </xf>
    <xf numFmtId="37" fontId="17" fillId="0" borderId="39" xfId="0" applyNumberFormat="1" applyFont="1" applyFill="1" applyBorder="1" applyAlignment="1">
      <alignment horizontal="center"/>
    </xf>
    <xf numFmtId="174" fontId="17" fillId="0" borderId="39" xfId="91" applyNumberFormat="1" applyFont="1" applyFill="1" applyBorder="1" applyAlignment="1">
      <alignment horizontal="center"/>
    </xf>
    <xf numFmtId="38" fontId="16" fillId="0" borderId="38" xfId="0" applyNumberFormat="1" applyFont="1" applyFill="1" applyBorder="1" applyAlignment="1">
      <alignment horizontal="center" vertical="center" wrapText="1"/>
    </xf>
    <xf numFmtId="38" fontId="16" fillId="0" borderId="39" xfId="0" applyNumberFormat="1" applyFont="1" applyFill="1" applyBorder="1" applyAlignment="1">
      <alignment horizontal="center" vertical="center" wrapText="1"/>
    </xf>
    <xf numFmtId="2" fontId="16" fillId="0" borderId="40" xfId="0" applyNumberFormat="1" applyFont="1" applyFill="1" applyBorder="1" applyAlignment="1">
      <alignment horizontal="center"/>
    </xf>
    <xf numFmtId="37" fontId="15" fillId="0" borderId="39" xfId="0" applyNumberFormat="1" applyFont="1" applyFill="1" applyBorder="1" applyAlignment="1">
      <alignment horizontal="center"/>
    </xf>
    <xf numFmtId="174" fontId="3" fillId="0" borderId="39" xfId="90" applyNumberFormat="1" applyFont="1" applyFill="1" applyBorder="1" applyAlignment="1">
      <alignment horizontal="center" vertical="center"/>
    </xf>
    <xf numFmtId="174" fontId="3" fillId="0" borderId="39" xfId="0" applyNumberFormat="1" applyFont="1" applyFill="1" applyBorder="1" applyAlignment="1">
      <alignment horizontal="center"/>
    </xf>
    <xf numFmtId="174" fontId="17" fillId="0" borderId="39" xfId="90" applyNumberFormat="1" applyFont="1" applyFill="1" applyBorder="1" applyAlignment="1">
      <alignment horizontal="center"/>
    </xf>
    <xf numFmtId="39" fontId="3" fillId="8" borderId="39" xfId="0" applyNumberFormat="1" applyFont="1" applyFill="1" applyBorder="1" applyAlignment="1">
      <alignment horizontal="center"/>
    </xf>
    <xf numFmtId="39" fontId="3" fillId="0" borderId="39" xfId="0" applyNumberFormat="1" applyFont="1" applyFill="1" applyBorder="1" applyAlignment="1">
      <alignment horizontal="center"/>
    </xf>
    <xf numFmtId="2" fontId="3" fillId="8" borderId="39" xfId="53" applyNumberFormat="1" applyFont="1" applyFill="1" applyBorder="1" applyAlignment="1">
      <alignment horizontal="center"/>
    </xf>
    <xf numFmtId="2" fontId="3" fillId="0" borderId="39" xfId="53" applyNumberFormat="1" applyFont="1" applyFill="1" applyBorder="1" applyAlignment="1">
      <alignment horizontal="center"/>
    </xf>
    <xf numFmtId="2" fontId="3" fillId="8" borderId="39" xfId="0" applyNumberFormat="1" applyFont="1" applyFill="1" applyBorder="1" applyAlignment="1">
      <alignment horizontal="center"/>
    </xf>
    <xf numFmtId="2" fontId="3" fillId="0" borderId="39" xfId="0" applyNumberFormat="1" applyFont="1" applyFill="1" applyBorder="1" applyAlignment="1">
      <alignment horizontal="center"/>
    </xf>
    <xf numFmtId="39" fontId="3" fillId="8" borderId="39" xfId="0" applyNumberFormat="1" applyFont="1" applyFill="1" applyBorder="1" applyAlignment="1">
      <alignment horizontal="center" vertical="center"/>
    </xf>
    <xf numFmtId="39" fontId="3" fillId="0" borderId="39" xfId="0" applyNumberFormat="1" applyFont="1" applyFill="1" applyBorder="1" applyAlignment="1">
      <alignment horizontal="center" vertical="center"/>
    </xf>
    <xf numFmtId="39" fontId="0" fillId="0" borderId="0" xfId="0" applyNumberFormat="1" applyFill="1"/>
    <xf numFmtId="37" fontId="3" fillId="0" borderId="20" xfId="55" applyNumberFormat="1" applyFont="1" applyFill="1" applyBorder="1" applyAlignment="1">
      <alignment horizontal="center" vertical="center"/>
    </xf>
    <xf numFmtId="178" fontId="61" fillId="0" borderId="0" xfId="78" applyFont="1" applyAlignment="1">
      <alignment horizontal="right" vertical="center"/>
    </xf>
    <xf numFmtId="37" fontId="3" fillId="0" borderId="38" xfId="0" applyNumberFormat="1" applyFont="1" applyFill="1" applyBorder="1" applyAlignment="1">
      <alignment horizontal="center"/>
    </xf>
    <xf numFmtId="174" fontId="18" fillId="0" borderId="39" xfId="0" applyNumberFormat="1" applyFont="1" applyFill="1" applyBorder="1" applyAlignment="1">
      <alignment horizontal="center"/>
    </xf>
    <xf numFmtId="37" fontId="3" fillId="0" borderId="44" xfId="0" applyNumberFormat="1" applyFont="1" applyFill="1" applyBorder="1" applyAlignment="1">
      <alignment horizontal="center"/>
    </xf>
    <xf numFmtId="174" fontId="18" fillId="0" borderId="12" xfId="9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/>
    </xf>
    <xf numFmtId="3" fontId="3" fillId="0" borderId="32" xfId="0" applyNumberFormat="1" applyFont="1" applyFill="1" applyBorder="1" applyAlignment="1">
      <alignment horizontal="center"/>
    </xf>
    <xf numFmtId="174" fontId="18" fillId="0" borderId="12" xfId="0" applyNumberFormat="1" applyFont="1" applyFill="1" applyBorder="1" applyAlignment="1">
      <alignment horizontal="center" vertical="center"/>
    </xf>
    <xf numFmtId="37" fontId="16" fillId="0" borderId="39" xfId="0" applyNumberFormat="1" applyFont="1" applyFill="1" applyBorder="1" applyAlignment="1">
      <alignment horizontal="center" vertical="center"/>
    </xf>
    <xf numFmtId="37" fontId="15" fillId="0" borderId="46" xfId="0" applyNumberFormat="1" applyFont="1" applyFill="1" applyBorder="1" applyAlignment="1">
      <alignment horizontal="center"/>
    </xf>
    <xf numFmtId="37" fontId="3" fillId="0" borderId="38" xfId="54" applyNumberFormat="1" applyFont="1" applyFill="1" applyBorder="1" applyAlignment="1">
      <alignment horizontal="center"/>
    </xf>
    <xf numFmtId="37" fontId="3" fillId="0" borderId="39" xfId="54" applyNumberFormat="1" applyFont="1" applyFill="1" applyBorder="1" applyAlignment="1">
      <alignment horizontal="center"/>
    </xf>
    <xf numFmtId="37" fontId="15" fillId="0" borderId="39" xfId="54" applyNumberFormat="1" applyFont="1" applyFill="1" applyBorder="1" applyAlignment="1">
      <alignment horizontal="center"/>
    </xf>
    <xf numFmtId="37" fontId="15" fillId="0" borderId="46" xfId="54" applyNumberFormat="1" applyFont="1" applyFill="1" applyBorder="1" applyAlignment="1">
      <alignment horizontal="center"/>
    </xf>
    <xf numFmtId="0" fontId="3" fillId="0" borderId="38" xfId="0" applyFont="1" applyFill="1" applyBorder="1"/>
    <xf numFmtId="37" fontId="3" fillId="0" borderId="39" xfId="0" applyNumberFormat="1" applyFont="1" applyFill="1" applyBorder="1"/>
    <xf numFmtId="173" fontId="15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vertical="center"/>
    </xf>
    <xf numFmtId="0" fontId="20" fillId="0" borderId="0" xfId="70" applyFont="1" applyFill="1" applyAlignment="1" applyProtection="1">
      <alignment vertical="center"/>
    </xf>
    <xf numFmtId="0" fontId="20" fillId="0" borderId="0" xfId="70" applyFont="1" applyAlignment="1" applyProtection="1">
      <alignment vertical="center"/>
    </xf>
    <xf numFmtId="0" fontId="3" fillId="5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3" fillId="7" borderId="0" xfId="0" applyFont="1" applyFill="1" applyAlignment="1">
      <alignment horizontal="left"/>
    </xf>
    <xf numFmtId="1" fontId="3" fillId="0" borderId="0" xfId="77" applyNumberFormat="1" applyFont="1" applyAlignment="1">
      <alignment horizontal="center"/>
    </xf>
    <xf numFmtId="37" fontId="3" fillId="0" borderId="0" xfId="56" applyNumberFormat="1" applyFont="1" applyBorder="1" applyAlignment="1">
      <alignment horizontal="center"/>
    </xf>
    <xf numFmtId="0" fontId="63" fillId="0" borderId="0" xfId="0" applyFont="1" applyAlignment="1">
      <alignment horizontal="center"/>
    </xf>
    <xf numFmtId="0" fontId="63" fillId="0" borderId="0" xfId="0" applyFont="1" applyAlignment="1">
      <alignment horizontal="center" vertical="center"/>
    </xf>
    <xf numFmtId="173" fontId="15" fillId="0" borderId="0" xfId="0" applyNumberFormat="1" applyFont="1" applyFill="1" applyBorder="1" applyAlignment="1">
      <alignment horizontal="center"/>
    </xf>
    <xf numFmtId="0" fontId="3" fillId="5" borderId="60" xfId="80" applyFont="1" applyFill="1" applyBorder="1" applyAlignment="1" applyProtection="1">
      <alignment horizontal="left" vertical="center" indent="1"/>
      <protection locked="0"/>
    </xf>
    <xf numFmtId="0" fontId="15" fillId="5" borderId="47" xfId="80" applyFont="1" applyFill="1" applyBorder="1" applyAlignment="1" applyProtection="1">
      <alignment horizontal="left" vertical="center" wrapText="1" indent="1"/>
    </xf>
    <xf numFmtId="0" fontId="63" fillId="0" borderId="0" xfId="0" applyFont="1"/>
    <xf numFmtId="0" fontId="16" fillId="9" borderId="0" xfId="0" applyFont="1" applyFill="1" applyBorder="1"/>
    <xf numFmtId="37" fontId="15" fillId="9" borderId="0" xfId="0" applyNumberFormat="1" applyFont="1" applyFill="1" applyBorder="1" applyAlignment="1">
      <alignment horizontal="center"/>
    </xf>
    <xf numFmtId="37" fontId="16" fillId="9" borderId="0" xfId="0" applyNumberFormat="1" applyFont="1" applyFill="1" applyBorder="1" applyAlignment="1">
      <alignment horizontal="center" vertical="center"/>
    </xf>
    <xf numFmtId="0" fontId="15" fillId="0" borderId="0" xfId="78" applyNumberFormat="1" applyFont="1" applyFill="1" applyAlignment="1">
      <alignment horizontal="left"/>
    </xf>
    <xf numFmtId="172" fontId="15" fillId="0" borderId="0" xfId="54" applyNumberFormat="1" applyFont="1" applyFill="1" applyBorder="1" applyAlignment="1">
      <alignment horizontal="center"/>
    </xf>
    <xf numFmtId="172" fontId="3" fillId="0" borderId="0" xfId="54" applyNumberFormat="1" applyFont="1" applyBorder="1" applyAlignment="1">
      <alignment horizontal="left"/>
    </xf>
    <xf numFmtId="172" fontId="3" fillId="0" borderId="0" xfId="54" applyNumberFormat="1" applyFont="1" applyFill="1" applyBorder="1" applyAlignment="1">
      <alignment horizontal="left"/>
    </xf>
    <xf numFmtId="172" fontId="15" fillId="0" borderId="0" xfId="54" applyNumberFormat="1" applyFont="1" applyBorder="1" applyAlignment="1">
      <alignment horizontal="center"/>
    </xf>
    <xf numFmtId="0" fontId="3" fillId="0" borderId="0" xfId="78" applyNumberFormat="1" applyFont="1" applyFill="1" applyAlignment="1">
      <alignment horizontal="left"/>
    </xf>
    <xf numFmtId="172" fontId="3" fillId="8" borderId="39" xfId="53" applyNumberFormat="1" applyFont="1" applyFill="1" applyBorder="1" applyAlignment="1">
      <alignment horizontal="center" vertical="center"/>
    </xf>
    <xf numFmtId="172" fontId="15" fillId="8" borderId="39" xfId="53" applyNumberFormat="1" applyFont="1" applyFill="1" applyBorder="1" applyAlignment="1">
      <alignment horizontal="center" vertical="center"/>
    </xf>
    <xf numFmtId="0" fontId="15" fillId="0" borderId="33" xfId="78" applyNumberFormat="1" applyFont="1" applyFill="1" applyBorder="1" applyAlignment="1">
      <alignment horizontal="left"/>
    </xf>
    <xf numFmtId="172" fontId="15" fillId="8" borderId="44" xfId="53" applyNumberFormat="1" applyFont="1" applyFill="1" applyBorder="1" applyAlignment="1">
      <alignment horizontal="center" vertical="center"/>
    </xf>
    <xf numFmtId="172" fontId="15" fillId="0" borderId="0" xfId="53" applyNumberFormat="1" applyFont="1" applyFill="1" applyBorder="1" applyAlignment="1">
      <alignment horizontal="center" vertical="center"/>
    </xf>
    <xf numFmtId="9" fontId="15" fillId="0" borderId="63" xfId="91" applyFont="1" applyFill="1" applyBorder="1" applyAlignment="1">
      <alignment horizontal="center" vertical="center"/>
    </xf>
    <xf numFmtId="0" fontId="65" fillId="0" borderId="0" xfId="0" applyFont="1"/>
    <xf numFmtId="172" fontId="15" fillId="0" borderId="25" xfId="53" applyNumberFormat="1" applyFont="1" applyFill="1" applyBorder="1" applyAlignment="1">
      <alignment horizontal="center" vertical="center"/>
    </xf>
    <xf numFmtId="9" fontId="15" fillId="0" borderId="33" xfId="90" applyFont="1" applyFill="1" applyBorder="1" applyAlignment="1">
      <alignment horizontal="center" vertical="center"/>
    </xf>
    <xf numFmtId="172" fontId="3" fillId="0" borderId="39" xfId="53" applyNumberFormat="1" applyFont="1" applyFill="1" applyBorder="1" applyAlignment="1">
      <alignment horizontal="center" vertical="center"/>
    </xf>
    <xf numFmtId="172" fontId="15" fillId="0" borderId="39" xfId="53" applyNumberFormat="1" applyFont="1" applyFill="1" applyBorder="1" applyAlignment="1">
      <alignment horizontal="center" vertical="center"/>
    </xf>
    <xf numFmtId="172" fontId="3" fillId="8" borderId="39" xfId="53" applyNumberFormat="1" applyFont="1" applyFill="1" applyBorder="1" applyAlignment="1">
      <alignment horizontal="center" vertical="top"/>
    </xf>
    <xf numFmtId="172" fontId="3" fillId="0" borderId="39" xfId="53" applyNumberFormat="1" applyFont="1" applyFill="1" applyBorder="1" applyAlignment="1">
      <alignment horizontal="center" vertical="top"/>
    </xf>
    <xf numFmtId="172" fontId="3" fillId="0" borderId="0" xfId="53" applyNumberFormat="1" applyFont="1" applyBorder="1"/>
    <xf numFmtId="172" fontId="3" fillId="0" borderId="0" xfId="53" applyNumberFormat="1" applyFont="1" applyBorder="1" applyAlignment="1">
      <alignment horizontal="center" vertical="center"/>
    </xf>
    <xf numFmtId="172" fontId="3" fillId="0" borderId="0" xfId="53" applyNumberFormat="1" applyFont="1" applyFill="1" applyBorder="1" applyAlignment="1">
      <alignment horizontal="center" vertical="center"/>
    </xf>
    <xf numFmtId="172" fontId="15" fillId="0" borderId="0" xfId="53" applyNumberFormat="1" applyFont="1" applyBorder="1"/>
    <xf numFmtId="172" fontId="15" fillId="0" borderId="0" xfId="53" applyNumberFormat="1" applyFont="1" applyBorder="1" applyAlignment="1">
      <alignment horizontal="center" vertical="center"/>
    </xf>
    <xf numFmtId="194" fontId="3" fillId="0" borderId="0" xfId="77" applyNumberFormat="1" applyFont="1" applyAlignment="1">
      <alignment horizontal="center"/>
    </xf>
    <xf numFmtId="172" fontId="15" fillId="0" borderId="0" xfId="53" applyNumberFormat="1" applyFont="1"/>
    <xf numFmtId="178" fontId="15" fillId="0" borderId="33" xfId="81" applyFont="1" applyFill="1" applyBorder="1" applyAlignment="1">
      <alignment horizontal="left"/>
    </xf>
    <xf numFmtId="172" fontId="3" fillId="8" borderId="0" xfId="53" applyNumberFormat="1" applyFont="1" applyFill="1" applyBorder="1" applyAlignment="1">
      <alignment horizontal="center" vertical="center"/>
    </xf>
    <xf numFmtId="172" fontId="3" fillId="0" borderId="0" xfId="53" applyNumberFormat="1" applyFont="1" applyFill="1" applyBorder="1"/>
    <xf numFmtId="172" fontId="3" fillId="8" borderId="0" xfId="53" applyNumberFormat="1" applyFont="1" applyFill="1" applyBorder="1"/>
    <xf numFmtId="172" fontId="15" fillId="0" borderId="0" xfId="53" applyNumberFormat="1" applyFont="1" applyFill="1" applyBorder="1"/>
    <xf numFmtId="172" fontId="15" fillId="8" borderId="0" xfId="53" applyNumberFormat="1" applyFont="1" applyFill="1" applyBorder="1"/>
    <xf numFmtId="172" fontId="15" fillId="8" borderId="0" xfId="53" applyNumberFormat="1" applyFont="1" applyFill="1" applyBorder="1" applyAlignment="1">
      <alignment horizontal="center" vertical="center"/>
    </xf>
    <xf numFmtId="172" fontId="15" fillId="8" borderId="4" xfId="53" applyNumberFormat="1" applyFont="1" applyFill="1" applyBorder="1" applyAlignment="1">
      <alignment horizontal="center" vertical="center"/>
    </xf>
    <xf numFmtId="172" fontId="15" fillId="0" borderId="4" xfId="53" applyNumberFormat="1" applyFont="1" applyFill="1" applyBorder="1"/>
    <xf numFmtId="172" fontId="15" fillId="8" borderId="4" xfId="53" applyNumberFormat="1" applyFont="1" applyFill="1" applyBorder="1"/>
    <xf numFmtId="172" fontId="15" fillId="0" borderId="4" xfId="53" applyNumberFormat="1" applyFont="1" applyBorder="1"/>
    <xf numFmtId="172" fontId="15" fillId="8" borderId="64" xfId="53" applyNumberFormat="1" applyFont="1" applyFill="1" applyBorder="1" applyAlignment="1">
      <alignment horizontal="center" vertical="center"/>
    </xf>
    <xf numFmtId="172" fontId="15" fillId="0" borderId="64" xfId="53" applyNumberFormat="1" applyFont="1" applyFill="1" applyBorder="1"/>
    <xf numFmtId="172" fontId="15" fillId="8" borderId="64" xfId="53" applyNumberFormat="1" applyFont="1" applyFill="1" applyBorder="1"/>
    <xf numFmtId="172" fontId="15" fillId="0" borderId="64" xfId="53" applyNumberFormat="1" applyFont="1" applyFill="1" applyBorder="1" applyAlignment="1">
      <alignment horizontal="left"/>
    </xf>
    <xf numFmtId="3" fontId="3" fillId="8" borderId="40" xfId="90" applyNumberFormat="1" applyFont="1" applyFill="1" applyBorder="1" applyAlignment="1">
      <alignment horizontal="center"/>
    </xf>
    <xf numFmtId="3" fontId="3" fillId="0" borderId="40" xfId="90" applyNumberFormat="1" applyFont="1" applyFill="1" applyBorder="1" applyAlignment="1">
      <alignment horizontal="center"/>
    </xf>
    <xf numFmtId="174" fontId="15" fillId="0" borderId="0" xfId="90" applyNumberFormat="1" applyFont="1"/>
    <xf numFmtId="174" fontId="3" fillId="0" borderId="0" xfId="90" applyNumberFormat="1" applyFont="1"/>
    <xf numFmtId="174" fontId="0" fillId="0" borderId="0" xfId="90" applyNumberFormat="1" applyFont="1" applyFill="1"/>
    <xf numFmtId="174" fontId="16" fillId="5" borderId="0" xfId="90" applyNumberFormat="1" applyFont="1" applyFill="1" applyBorder="1"/>
    <xf numFmtId="172" fontId="3" fillId="0" borderId="0" xfId="53" applyNumberFormat="1" applyFont="1" applyAlignment="1">
      <alignment horizontal="center" vertical="center"/>
    </xf>
    <xf numFmtId="172" fontId="3" fillId="0" borderId="0" xfId="53" applyNumberFormat="1" applyFont="1" applyFill="1" applyAlignment="1">
      <alignment horizontal="center" vertical="center"/>
    </xf>
    <xf numFmtId="0" fontId="16" fillId="5" borderId="0" xfId="80" applyFont="1" applyFill="1" applyBorder="1" applyAlignment="1">
      <alignment horizontal="center" vertical="center"/>
    </xf>
    <xf numFmtId="0" fontId="16" fillId="5" borderId="0" xfId="80" applyFont="1" applyFill="1" applyBorder="1" applyAlignment="1">
      <alignment vertical="center"/>
    </xf>
    <xf numFmtId="0" fontId="15" fillId="0" borderId="0" xfId="78" applyNumberFormat="1" applyFont="1" applyFill="1" applyBorder="1" applyAlignment="1">
      <alignment horizontal="left"/>
    </xf>
    <xf numFmtId="0" fontId="61" fillId="0" borderId="0" xfId="0" applyFont="1" applyAlignment="1">
      <alignment horizontal="right"/>
    </xf>
    <xf numFmtId="0" fontId="3" fillId="8" borderId="18" xfId="0" applyFont="1" applyFill="1" applyBorder="1" applyAlignment="1">
      <alignment horizontal="centerContinuous" vertical="center"/>
    </xf>
    <xf numFmtId="195" fontId="3" fillId="8" borderId="65" xfId="80" quotePrefix="1" applyNumberFormat="1" applyFont="1" applyFill="1" applyBorder="1" applyAlignment="1">
      <alignment horizontal="center" vertical="center"/>
    </xf>
    <xf numFmtId="172" fontId="3" fillId="0" borderId="0" xfId="54" applyNumberFormat="1" applyFont="1" applyFill="1" applyBorder="1"/>
    <xf numFmtId="172" fontId="15" fillId="0" borderId="0" xfId="54" applyNumberFormat="1" applyFont="1" applyFill="1" applyBorder="1"/>
    <xf numFmtId="172" fontId="3" fillId="0" borderId="0" xfId="54" applyNumberFormat="1" applyFont="1" applyFill="1" applyBorder="1" applyAlignment="1">
      <alignment wrapText="1"/>
    </xf>
    <xf numFmtId="172" fontId="15" fillId="0" borderId="0" xfId="54" applyNumberFormat="1" applyFont="1" applyFill="1" applyBorder="1" applyAlignment="1">
      <alignment vertical="center" wrapText="1"/>
    </xf>
    <xf numFmtId="37" fontId="15" fillId="8" borderId="66" xfId="55" applyNumberFormat="1" applyFont="1" applyFill="1" applyBorder="1" applyAlignment="1">
      <alignment horizontal="center" vertical="center"/>
    </xf>
    <xf numFmtId="37" fontId="15" fillId="0" borderId="4" xfId="55" applyNumberFormat="1" applyFont="1" applyFill="1" applyBorder="1" applyAlignment="1">
      <alignment horizontal="center" vertical="center"/>
    </xf>
    <xf numFmtId="172" fontId="3" fillId="0" borderId="0" xfId="54" applyNumberFormat="1" applyFont="1" applyFill="1" applyBorder="1" applyAlignment="1">
      <alignment vertical="center" wrapText="1"/>
    </xf>
    <xf numFmtId="37" fontId="3" fillId="8" borderId="66" xfId="55" applyNumberFormat="1" applyFont="1" applyFill="1" applyBorder="1" applyAlignment="1">
      <alignment horizontal="center" vertical="center"/>
    </xf>
    <xf numFmtId="37" fontId="3" fillId="0" borderId="4" xfId="55" applyNumberFormat="1" applyFont="1" applyFill="1" applyBorder="1" applyAlignment="1">
      <alignment horizontal="center" vertical="center"/>
    </xf>
    <xf numFmtId="37" fontId="15" fillId="0" borderId="0" xfId="55" applyNumberFormat="1" applyFont="1" applyFill="1" applyBorder="1" applyAlignment="1">
      <alignment horizontal="center" vertical="center"/>
    </xf>
    <xf numFmtId="0" fontId="3" fillId="0" borderId="25" xfId="78" applyNumberFormat="1" applyFont="1" applyBorder="1"/>
    <xf numFmtId="37" fontId="3" fillId="8" borderId="44" xfId="55" applyNumberFormat="1" applyFont="1" applyFill="1" applyBorder="1" applyAlignment="1">
      <alignment horizontal="center" vertical="center"/>
    </xf>
    <xf numFmtId="37" fontId="3" fillId="0" borderId="25" xfId="55" applyNumberFormat="1" applyFont="1" applyFill="1" applyBorder="1" applyAlignment="1">
      <alignment horizontal="center" vertical="center"/>
    </xf>
    <xf numFmtId="194" fontId="15" fillId="0" borderId="0" xfId="77" applyNumberFormat="1" applyFont="1" applyAlignment="1">
      <alignment horizontal="center"/>
    </xf>
    <xf numFmtId="178" fontId="15" fillId="0" borderId="0" xfId="77" applyFont="1" applyAlignment="1">
      <alignment horizontal="center"/>
    </xf>
    <xf numFmtId="0" fontId="15" fillId="0" borderId="0" xfId="78" applyNumberFormat="1" applyFont="1" applyFill="1" applyAlignment="1">
      <alignment horizontal="left" wrapText="1"/>
    </xf>
    <xf numFmtId="0" fontId="15" fillId="0" borderId="33" xfId="78" applyNumberFormat="1" applyFont="1" applyFill="1" applyBorder="1" applyAlignment="1">
      <alignment horizontal="left" wrapText="1"/>
    </xf>
    <xf numFmtId="37" fontId="3" fillId="8" borderId="46" xfId="55" applyNumberFormat="1" applyFont="1" applyFill="1" applyBorder="1" applyAlignment="1">
      <alignment horizontal="center" vertical="center"/>
    </xf>
    <xf numFmtId="0" fontId="15" fillId="0" borderId="23" xfId="78" applyNumberFormat="1" applyFont="1" applyFill="1" applyBorder="1" applyAlignment="1">
      <alignment horizontal="left" wrapText="1"/>
    </xf>
    <xf numFmtId="37" fontId="15" fillId="8" borderId="46" xfId="55" applyNumberFormat="1" applyFont="1" applyFill="1" applyBorder="1" applyAlignment="1">
      <alignment horizontal="center" vertical="center"/>
    </xf>
    <xf numFmtId="37" fontId="15" fillId="0" borderId="23" xfId="55" applyNumberFormat="1" applyFont="1" applyFill="1" applyBorder="1" applyAlignment="1">
      <alignment horizontal="center" vertical="center"/>
    </xf>
    <xf numFmtId="0" fontId="15" fillId="0" borderId="0" xfId="78" applyNumberFormat="1" applyFont="1" applyFill="1" applyBorder="1" applyAlignment="1">
      <alignment horizontal="left" wrapText="1"/>
    </xf>
    <xf numFmtId="9" fontId="15" fillId="0" borderId="0" xfId="91" applyFont="1" applyFill="1" applyBorder="1" applyAlignment="1">
      <alignment horizontal="center" vertical="center"/>
    </xf>
    <xf numFmtId="172" fontId="15" fillId="0" borderId="0" xfId="54" applyNumberFormat="1" applyFont="1" applyFill="1" applyBorder="1" applyAlignment="1">
      <alignment wrapText="1"/>
    </xf>
    <xf numFmtId="0" fontId="3" fillId="0" borderId="0" xfId="78" applyNumberFormat="1" applyFont="1" applyBorder="1"/>
    <xf numFmtId="43" fontId="3" fillId="8" borderId="44" xfId="53" applyFont="1" applyFill="1" applyBorder="1" applyAlignment="1">
      <alignment horizontal="center" vertical="center"/>
    </xf>
    <xf numFmtId="43" fontId="3" fillId="0" borderId="0" xfId="53" applyFont="1" applyFill="1" applyBorder="1" applyAlignment="1">
      <alignment horizontal="center" vertical="center"/>
    </xf>
    <xf numFmtId="178" fontId="22" fillId="0" borderId="0" xfId="81" applyFont="1" applyFill="1" applyBorder="1" applyAlignment="1"/>
    <xf numFmtId="0" fontId="3" fillId="0" borderId="0" xfId="94" applyFont="1" applyFill="1" applyBorder="1" applyAlignment="1">
      <alignment horizontal="left" vertical="center" wrapText="1"/>
    </xf>
    <xf numFmtId="177" fontId="3" fillId="0" borderId="0" xfId="0" applyNumberFormat="1" applyFont="1" applyFill="1" applyBorder="1"/>
    <xf numFmtId="177" fontId="3" fillId="0" borderId="50" xfId="0" applyNumberFormat="1" applyFont="1" applyFill="1" applyBorder="1"/>
    <xf numFmtId="177" fontId="3" fillId="0" borderId="51" xfId="0" applyNumberFormat="1" applyFont="1" applyFill="1" applyBorder="1"/>
    <xf numFmtId="37" fontId="3" fillId="8" borderId="13" xfId="0" applyNumberFormat="1" applyFont="1" applyFill="1" applyBorder="1" applyAlignment="1">
      <alignment horizontal="center" vertical="center"/>
    </xf>
    <xf numFmtId="37" fontId="3" fillId="0" borderId="13" xfId="0" applyNumberFormat="1" applyFont="1" applyFill="1" applyBorder="1" applyAlignment="1">
      <alignment horizontal="center" vertical="center"/>
    </xf>
    <xf numFmtId="37" fontId="3" fillId="8" borderId="12" xfId="0" applyNumberFormat="1" applyFont="1" applyFill="1" applyBorder="1" applyAlignment="1">
      <alignment horizontal="center" vertical="center"/>
    </xf>
    <xf numFmtId="37" fontId="3" fillId="0" borderId="12" xfId="0" applyNumberFormat="1" applyFont="1" applyFill="1" applyBorder="1" applyAlignment="1">
      <alignment horizontal="center" vertical="center"/>
    </xf>
    <xf numFmtId="177" fontId="16" fillId="5" borderId="0" xfId="0" applyNumberFormat="1" applyFont="1" applyFill="1" applyBorder="1" applyAlignment="1">
      <alignment wrapText="1"/>
    </xf>
    <xf numFmtId="0" fontId="66" fillId="5" borderId="0" xfId="0" applyFont="1" applyFill="1" applyBorder="1" applyAlignment="1">
      <alignment horizontal="left" vertical="center" wrapText="1"/>
    </xf>
    <xf numFmtId="0" fontId="66" fillId="0" borderId="0" xfId="0" applyFont="1" applyFill="1" applyBorder="1" applyAlignment="1"/>
    <xf numFmtId="0" fontId="67" fillId="0" borderId="0" xfId="0" applyFont="1"/>
    <xf numFmtId="0" fontId="68" fillId="0" borderId="0" xfId="0" applyFont="1"/>
    <xf numFmtId="0" fontId="69" fillId="0" borderId="0" xfId="0" applyFont="1"/>
    <xf numFmtId="0" fontId="16" fillId="5" borderId="0" xfId="80" applyFont="1" applyFill="1" applyBorder="1" applyAlignment="1">
      <alignment horizontal="center" vertical="center"/>
    </xf>
    <xf numFmtId="178" fontId="15" fillId="0" borderId="0" xfId="77" applyFont="1" applyFill="1" applyBorder="1"/>
    <xf numFmtId="172" fontId="3" fillId="0" borderId="0" xfId="54" applyNumberFormat="1" applyFont="1" applyBorder="1" applyAlignment="1">
      <alignment wrapText="1"/>
    </xf>
    <xf numFmtId="37" fontId="15" fillId="8" borderId="20" xfId="55" applyNumberFormat="1" applyFont="1" applyFill="1" applyBorder="1" applyAlignment="1">
      <alignment horizontal="center" vertical="center"/>
    </xf>
    <xf numFmtId="2" fontId="3" fillId="5" borderId="0" xfId="0" applyNumberFormat="1" applyFont="1" applyFill="1" applyBorder="1"/>
    <xf numFmtId="0" fontId="3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3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15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15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37" fontId="3" fillId="8" borderId="0" xfId="0" applyNumberFormat="1" applyFont="1" applyFill="1" applyBorder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37" fontId="15" fillId="8" borderId="0" xfId="0" applyNumberFormat="1" applyFont="1" applyFill="1" applyBorder="1" applyAlignment="1">
      <alignment horizontal="center"/>
    </xf>
    <xf numFmtId="37" fontId="15" fillId="0" borderId="0" xfId="0" applyNumberFormat="1" applyFont="1" applyFill="1" applyBorder="1" applyAlignment="1">
      <alignment horizontal="center"/>
    </xf>
    <xf numFmtId="37" fontId="15" fillId="8" borderId="12" xfId="0" applyNumberFormat="1" applyFont="1" applyFill="1" applyBorder="1" applyAlignment="1">
      <alignment horizontal="center" vertical="center"/>
    </xf>
    <xf numFmtId="37" fontId="15" fillId="0" borderId="12" xfId="0" applyNumberFormat="1" applyFont="1" applyFill="1" applyBorder="1" applyAlignment="1">
      <alignment horizontal="center" vertical="center"/>
    </xf>
    <xf numFmtId="0" fontId="2" fillId="0" borderId="0" xfId="0" applyFont="1" applyFill="1"/>
    <xf numFmtId="37" fontId="2" fillId="0" borderId="0" xfId="0" applyNumberFormat="1" applyFont="1" applyFill="1"/>
    <xf numFmtId="0" fontId="3" fillId="0" borderId="0" xfId="78" applyNumberFormat="1" applyFont="1" applyFill="1" applyBorder="1" applyAlignment="1">
      <alignment horizontal="left"/>
    </xf>
    <xf numFmtId="0" fontId="3" fillId="0" borderId="33" xfId="78" applyNumberFormat="1" applyFont="1" applyFill="1" applyBorder="1" applyAlignment="1">
      <alignment horizontal="left" wrapText="1"/>
    </xf>
    <xf numFmtId="4" fontId="3" fillId="8" borderId="44" xfId="53" applyNumberFormat="1" applyFont="1" applyFill="1" applyBorder="1" applyAlignment="1">
      <alignment horizontal="center" vertical="center"/>
    </xf>
    <xf numFmtId="4" fontId="3" fillId="0" borderId="0" xfId="53" applyNumberFormat="1" applyFont="1" applyFill="1" applyBorder="1" applyAlignment="1">
      <alignment horizontal="center" vertical="center"/>
    </xf>
    <xf numFmtId="4" fontId="3" fillId="0" borderId="25" xfId="53" applyNumberFormat="1" applyFont="1" applyFill="1" applyBorder="1" applyAlignment="1">
      <alignment horizontal="center" vertical="center"/>
    </xf>
    <xf numFmtId="172" fontId="3" fillId="0" borderId="0" xfId="53" applyNumberFormat="1" applyFont="1"/>
    <xf numFmtId="0" fontId="18" fillId="0" borderId="0" xfId="0" applyFont="1" applyFill="1" applyBorder="1" applyAlignment="1">
      <alignment horizontal="left" vertical="center"/>
    </xf>
    <xf numFmtId="172" fontId="3" fillId="0" borderId="0" xfId="125" applyNumberFormat="1" applyFont="1" applyBorder="1"/>
    <xf numFmtId="178" fontId="3" fillId="0" borderId="0" xfId="126" applyFont="1"/>
    <xf numFmtId="173" fontId="15" fillId="0" borderId="0" xfId="126" applyNumberFormat="1" applyFont="1" applyAlignment="1">
      <alignment horizontal="center"/>
    </xf>
    <xf numFmtId="178" fontId="15" fillId="0" borderId="0" xfId="126" applyFont="1" applyBorder="1"/>
    <xf numFmtId="178" fontId="61" fillId="0" borderId="0" xfId="127" applyFont="1" applyAlignment="1">
      <alignment horizontal="right"/>
    </xf>
    <xf numFmtId="37" fontId="3" fillId="0" borderId="0" xfId="125" applyNumberFormat="1" applyFont="1" applyBorder="1" applyAlignment="1">
      <alignment horizontal="center"/>
    </xf>
    <xf numFmtId="178" fontId="3" fillId="8" borderId="20" xfId="126" applyFont="1" applyFill="1" applyBorder="1" applyAlignment="1">
      <alignment horizontal="center"/>
    </xf>
    <xf numFmtId="195" fontId="3" fillId="8" borderId="30" xfId="125" quotePrefix="1" applyNumberFormat="1" applyFont="1" applyFill="1" applyBorder="1" applyAlignment="1">
      <alignment horizontal="center"/>
    </xf>
    <xf numFmtId="0" fontId="15" fillId="0" borderId="0" xfId="127" applyNumberFormat="1" applyFont="1" applyBorder="1"/>
    <xf numFmtId="3" fontId="3" fillId="8" borderId="0" xfId="125" applyNumberFormat="1" applyFont="1" applyFill="1" applyBorder="1" applyAlignment="1">
      <alignment horizontal="center" vertical="center"/>
    </xf>
    <xf numFmtId="172" fontId="3" fillId="0" borderId="0" xfId="125" applyNumberFormat="1" applyFont="1" applyFill="1" applyBorder="1"/>
    <xf numFmtId="172" fontId="3" fillId="8" borderId="0" xfId="125" applyNumberFormat="1" applyFont="1" applyFill="1" applyBorder="1"/>
    <xf numFmtId="172" fontId="15" fillId="0" borderId="0" xfId="125" applyNumberFormat="1" applyFont="1" applyBorder="1"/>
    <xf numFmtId="172" fontId="3" fillId="0" borderId="0" xfId="125" applyNumberFormat="1" applyFont="1" applyBorder="1" applyAlignment="1">
      <alignment horizontal="left" indent="1"/>
    </xf>
    <xf numFmtId="37" fontId="3" fillId="0" borderId="0" xfId="126" applyNumberFormat="1" applyFont="1"/>
    <xf numFmtId="172" fontId="15" fillId="0" borderId="0" xfId="125" applyNumberFormat="1" applyFont="1" applyBorder="1" applyAlignment="1">
      <alignment horizontal="left" indent="1"/>
    </xf>
    <xf numFmtId="172" fontId="3" fillId="0" borderId="0" xfId="125" applyNumberFormat="1" applyFont="1" applyFill="1" applyBorder="1" applyAlignment="1">
      <alignment horizontal="left" indent="1"/>
    </xf>
    <xf numFmtId="172" fontId="15" fillId="0" borderId="0" xfId="125" applyNumberFormat="1" applyFont="1" applyFill="1" applyBorder="1"/>
    <xf numFmtId="172" fontId="15" fillId="0" borderId="0" xfId="125" applyNumberFormat="1" applyFont="1" applyFill="1" applyBorder="1" applyAlignment="1">
      <alignment horizontal="left" indent="1"/>
    </xf>
    <xf numFmtId="172" fontId="3" fillId="0" borderId="0" xfId="125" applyNumberFormat="1" applyFont="1" applyFill="1" applyBorder="1" applyAlignment="1">
      <alignment horizontal="left" wrapText="1" indent="1"/>
    </xf>
    <xf numFmtId="172" fontId="3" fillId="0" borderId="0" xfId="53" applyNumberFormat="1" applyFont="1" applyFill="1" applyBorder="1" applyAlignment="1">
      <alignment vertical="center"/>
    </xf>
    <xf numFmtId="172" fontId="3" fillId="8" borderId="0" xfId="53" applyNumberFormat="1" applyFont="1" applyFill="1" applyBorder="1" applyAlignment="1">
      <alignment vertical="center"/>
    </xf>
    <xf numFmtId="178" fontId="15" fillId="0" borderId="0" xfId="126" applyFont="1"/>
    <xf numFmtId="172" fontId="15" fillId="0" borderId="0" xfId="125" applyNumberFormat="1" applyFont="1" applyBorder="1" applyAlignment="1">
      <alignment horizontal="left"/>
    </xf>
    <xf numFmtId="178" fontId="3" fillId="0" borderId="0" xfId="126" applyFont="1" applyBorder="1"/>
    <xf numFmtId="37" fontId="3" fillId="0" borderId="0" xfId="126" applyNumberFormat="1" applyFont="1" applyAlignment="1">
      <alignment horizontal="center" vertical="center"/>
    </xf>
    <xf numFmtId="0" fontId="15" fillId="5" borderId="0" xfId="127" applyNumberFormat="1" applyFont="1" applyFill="1" applyBorder="1" applyAlignment="1">
      <alignment vertical="center"/>
    </xf>
    <xf numFmtId="2" fontId="15" fillId="0" borderId="0" xfId="126" applyNumberFormat="1" applyFont="1" applyAlignment="1">
      <alignment horizontal="left"/>
    </xf>
    <xf numFmtId="195" fontId="3" fillId="8" borderId="30" xfId="125" quotePrefix="1" applyNumberFormat="1" applyFont="1" applyFill="1" applyBorder="1" applyAlignment="1">
      <alignment horizontal="center" vertical="center"/>
    </xf>
    <xf numFmtId="178" fontId="3" fillId="8" borderId="20" xfId="126" applyFont="1" applyFill="1" applyBorder="1"/>
    <xf numFmtId="178" fontId="3" fillId="0" borderId="20" xfId="126" applyFont="1" applyFill="1" applyBorder="1"/>
    <xf numFmtId="178" fontId="3" fillId="8" borderId="39" xfId="126" applyFont="1" applyFill="1" applyBorder="1"/>
    <xf numFmtId="178" fontId="3" fillId="0" borderId="39" xfId="126" applyFont="1" applyFill="1" applyBorder="1"/>
    <xf numFmtId="37" fontId="15" fillId="8" borderId="39" xfId="129" applyNumberFormat="1" applyFont="1" applyFill="1" applyBorder="1" applyAlignment="1">
      <alignment horizontal="center" vertical="center"/>
    </xf>
    <xf numFmtId="37" fontId="15" fillId="0" borderId="39" xfId="129" applyNumberFormat="1" applyFont="1" applyFill="1" applyBorder="1" applyAlignment="1">
      <alignment horizontal="center" vertical="center"/>
    </xf>
    <xf numFmtId="37" fontId="15" fillId="0" borderId="0" xfId="126" applyNumberFormat="1" applyFont="1"/>
    <xf numFmtId="178" fontId="3" fillId="8" borderId="39" xfId="126" applyFont="1" applyFill="1" applyBorder="1" applyAlignment="1">
      <alignment horizontal="center" vertical="center"/>
    </xf>
    <xf numFmtId="178" fontId="3" fillId="0" borderId="39" xfId="126" applyFont="1" applyFill="1" applyBorder="1" applyAlignment="1">
      <alignment horizontal="center" vertical="center"/>
    </xf>
    <xf numFmtId="37" fontId="3" fillId="8" borderId="39" xfId="126" applyNumberFormat="1" applyFont="1" applyFill="1" applyBorder="1" applyAlignment="1">
      <alignment horizontal="center" vertical="center"/>
    </xf>
    <xf numFmtId="37" fontId="3" fillId="0" borderId="39" xfId="126" applyNumberFormat="1" applyFont="1" applyFill="1" applyBorder="1" applyAlignment="1">
      <alignment horizontal="center" vertical="center"/>
    </xf>
    <xf numFmtId="196" fontId="3" fillId="8" borderId="39" xfId="126" applyNumberFormat="1" applyFont="1" applyFill="1" applyBorder="1" applyAlignment="1">
      <alignment horizontal="center" vertical="center"/>
    </xf>
    <xf numFmtId="196" fontId="3" fillId="0" borderId="39" xfId="126" applyNumberFormat="1" applyFont="1" applyFill="1" applyBorder="1" applyAlignment="1">
      <alignment horizontal="center" vertical="center"/>
    </xf>
    <xf numFmtId="37" fontId="15" fillId="8" borderId="39" xfId="126" applyNumberFormat="1" applyFont="1" applyFill="1" applyBorder="1" applyAlignment="1">
      <alignment horizontal="center" vertical="center"/>
    </xf>
    <xf numFmtId="37" fontId="15" fillId="0" borderId="39" xfId="126" applyNumberFormat="1" applyFont="1" applyFill="1" applyBorder="1" applyAlignment="1">
      <alignment horizontal="center" vertical="center"/>
    </xf>
    <xf numFmtId="178" fontId="15" fillId="0" borderId="0" xfId="126" applyFont="1" applyAlignment="1">
      <alignment wrapText="1"/>
    </xf>
    <xf numFmtId="37" fontId="15" fillId="8" borderId="44" xfId="126" applyNumberFormat="1" applyFont="1" applyFill="1" applyBorder="1" applyAlignment="1">
      <alignment horizontal="center" vertical="center"/>
    </xf>
    <xf numFmtId="37" fontId="15" fillId="0" borderId="44" xfId="126" applyNumberFormat="1" applyFont="1" applyFill="1" applyBorder="1" applyAlignment="1">
      <alignment horizontal="center" vertical="center"/>
    </xf>
    <xf numFmtId="178" fontId="3" fillId="0" borderId="0" xfId="126" applyFont="1" applyFill="1"/>
    <xf numFmtId="37" fontId="3" fillId="0" borderId="0" xfId="126" applyNumberFormat="1" applyFont="1" applyFill="1" applyAlignment="1">
      <alignment horizontal="center" vertical="center"/>
    </xf>
    <xf numFmtId="197" fontId="3" fillId="8" borderId="39" xfId="126" applyNumberFormat="1" applyFont="1" applyFill="1" applyBorder="1" applyAlignment="1">
      <alignment horizontal="center" vertical="center"/>
    </xf>
    <xf numFmtId="197" fontId="3" fillId="0" borderId="39" xfId="126" applyNumberFormat="1" applyFont="1" applyFill="1" applyBorder="1" applyAlignment="1">
      <alignment horizontal="center" vertical="center"/>
    </xf>
    <xf numFmtId="198" fontId="3" fillId="8" borderId="39" xfId="126" applyNumberFormat="1" applyFont="1" applyFill="1" applyBorder="1" applyAlignment="1">
      <alignment horizontal="center" vertical="center"/>
    </xf>
    <xf numFmtId="198" fontId="3" fillId="0" borderId="39" xfId="126" applyNumberFormat="1" applyFont="1" applyFill="1" applyBorder="1" applyAlignment="1">
      <alignment horizontal="center" vertical="center"/>
    </xf>
    <xf numFmtId="198" fontId="3" fillId="0" borderId="0" xfId="126" applyNumberFormat="1" applyFont="1"/>
    <xf numFmtId="172" fontId="3" fillId="0" borderId="0" xfId="125" quotePrefix="1" applyNumberFormat="1" applyFont="1" applyFill="1" applyBorder="1" applyAlignment="1">
      <alignment horizontal="left" indent="1"/>
    </xf>
    <xf numFmtId="178" fontId="3" fillId="5" borderId="69" xfId="126" applyFont="1" applyFill="1" applyBorder="1" applyAlignment="1">
      <alignment horizontal="center" vertical="center"/>
    </xf>
    <xf numFmtId="178" fontId="3" fillId="5" borderId="70" xfId="126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78" fontId="17" fillId="5" borderId="70" xfId="126" applyFont="1" applyFill="1" applyBorder="1" applyAlignment="1">
      <alignment horizontal="center" vertical="center"/>
    </xf>
    <xf numFmtId="178" fontId="22" fillId="0" borderId="21" xfId="126" applyFont="1" applyFill="1" applyBorder="1" applyAlignment="1">
      <alignment horizontal="left"/>
    </xf>
    <xf numFmtId="178" fontId="3" fillId="5" borderId="21" xfId="126" applyFont="1" applyFill="1" applyBorder="1" applyAlignment="1">
      <alignment horizontal="left" indent="2"/>
    </xf>
    <xf numFmtId="178" fontId="3" fillId="0" borderId="21" xfId="126" applyFont="1" applyFill="1" applyBorder="1" applyAlignment="1">
      <alignment horizontal="left" indent="2"/>
    </xf>
    <xf numFmtId="0" fontId="17" fillId="0" borderId="0" xfId="0" applyFont="1" applyFill="1" applyAlignment="1">
      <alignment horizontal="left" vertical="center" indent="6"/>
    </xf>
    <xf numFmtId="0" fontId="3" fillId="5" borderId="70" xfId="0" applyFont="1" applyFill="1" applyBorder="1" applyAlignment="1">
      <alignment horizontal="center"/>
    </xf>
    <xf numFmtId="178" fontId="3" fillId="0" borderId="71" xfId="126" applyFont="1" applyBorder="1" applyAlignment="1">
      <alignment horizontal="center"/>
    </xf>
    <xf numFmtId="0" fontId="3" fillId="5" borderId="72" xfId="0" applyFont="1" applyFill="1" applyBorder="1" applyAlignment="1">
      <alignment horizontal="left"/>
    </xf>
    <xf numFmtId="178" fontId="3" fillId="0" borderId="0" xfId="126" applyFont="1" applyBorder="1" applyAlignment="1">
      <alignment horizontal="center"/>
    </xf>
    <xf numFmtId="37" fontId="17" fillId="8" borderId="0" xfId="53" applyNumberFormat="1" applyFont="1" applyFill="1" applyBorder="1" applyAlignment="1">
      <alignment horizontal="center"/>
    </xf>
    <xf numFmtId="37" fontId="17" fillId="0" borderId="0" xfId="53" applyNumberFormat="1" applyFont="1" applyFill="1" applyBorder="1" applyAlignment="1">
      <alignment horizontal="center"/>
    </xf>
    <xf numFmtId="1" fontId="16" fillId="8" borderId="39" xfId="0" applyNumberFormat="1" applyFont="1" applyFill="1" applyBorder="1" applyAlignment="1">
      <alignment horizontal="center"/>
    </xf>
    <xf numFmtId="1" fontId="16" fillId="0" borderId="39" xfId="0" applyNumberFormat="1" applyFont="1" applyFill="1" applyBorder="1" applyAlignment="1">
      <alignment horizontal="center"/>
    </xf>
    <xf numFmtId="1" fontId="15" fillId="5" borderId="0" xfId="0" applyNumberFormat="1" applyFont="1" applyFill="1" applyBorder="1"/>
    <xf numFmtId="1" fontId="3" fillId="0" borderId="0" xfId="126" applyNumberFormat="1" applyFont="1"/>
    <xf numFmtId="1" fontId="3" fillId="0" borderId="0" xfId="126" applyNumberFormat="1" applyFont="1" applyAlignment="1">
      <alignment horizontal="center" vertical="center"/>
    </xf>
    <xf numFmtId="1" fontId="3" fillId="0" borderId="0" xfId="126" applyNumberFormat="1" applyFont="1" applyBorder="1"/>
    <xf numFmtId="1" fontId="3" fillId="0" borderId="0" xfId="125" applyNumberFormat="1" applyFont="1" applyBorder="1"/>
    <xf numFmtId="1" fontId="3" fillId="0" borderId="0" xfId="77" applyNumberFormat="1" applyFont="1" applyBorder="1"/>
    <xf numFmtId="1" fontId="3" fillId="0" borderId="0" xfId="55" applyNumberFormat="1" applyFont="1" applyBorder="1" applyAlignment="1">
      <alignment horizontal="center" vertical="center"/>
    </xf>
    <xf numFmtId="1" fontId="3" fillId="0" borderId="0" xfId="55" applyNumberFormat="1" applyFont="1" applyFill="1" applyBorder="1" applyAlignment="1">
      <alignment horizontal="center" vertical="center"/>
    </xf>
    <xf numFmtId="1" fontId="16" fillId="5" borderId="0" xfId="0" applyNumberFormat="1" applyFont="1" applyFill="1"/>
    <xf numFmtId="194" fontId="16" fillId="8" borderId="39" xfId="0" applyNumberFormat="1" applyFont="1" applyFill="1" applyBorder="1" applyAlignment="1">
      <alignment horizontal="center"/>
    </xf>
    <xf numFmtId="194" fontId="16" fillId="0" borderId="39" xfId="0" applyNumberFormat="1" applyFont="1" applyFill="1" applyBorder="1" applyAlignment="1">
      <alignment horizontal="center"/>
    </xf>
    <xf numFmtId="194" fontId="3" fillId="8" borderId="12" xfId="0" applyNumberFormat="1" applyFont="1" applyFill="1" applyBorder="1" applyAlignment="1">
      <alignment horizontal="center"/>
    </xf>
    <xf numFmtId="194" fontId="3" fillId="0" borderId="12" xfId="0" applyNumberFormat="1" applyFont="1" applyFill="1" applyBorder="1" applyAlignment="1">
      <alignment horizontal="center"/>
    </xf>
    <xf numFmtId="194" fontId="3" fillId="0" borderId="0" xfId="126" applyNumberFormat="1" applyFont="1"/>
    <xf numFmtId="194" fontId="3" fillId="0" borderId="0" xfId="126" applyNumberFormat="1" applyFont="1" applyAlignment="1">
      <alignment horizontal="center" vertical="center"/>
    </xf>
    <xf numFmtId="194" fontId="3" fillId="0" borderId="0" xfId="126" applyNumberFormat="1" applyFont="1" applyBorder="1"/>
    <xf numFmtId="194" fontId="3" fillId="0" borderId="0" xfId="125" applyNumberFormat="1" applyFont="1" applyBorder="1"/>
    <xf numFmtId="194" fontId="3" fillId="0" borderId="0" xfId="77" applyNumberFormat="1" applyFont="1" applyBorder="1"/>
    <xf numFmtId="194" fontId="3" fillId="0" borderId="0" xfId="55" applyNumberFormat="1" applyFont="1" applyBorder="1" applyAlignment="1">
      <alignment horizontal="center" vertical="center"/>
    </xf>
    <xf numFmtId="194" fontId="3" fillId="0" borderId="0" xfId="55" applyNumberFormat="1" applyFont="1" applyFill="1" applyBorder="1" applyAlignment="1">
      <alignment horizontal="center" vertical="center"/>
    </xf>
    <xf numFmtId="194" fontId="16" fillId="5" borderId="0" xfId="0" applyNumberFormat="1" applyFont="1" applyFill="1"/>
    <xf numFmtId="174" fontId="3" fillId="8" borderId="40" xfId="91" applyNumberFormat="1" applyFont="1" applyFill="1" applyBorder="1" applyAlignment="1">
      <alignment horizontal="center"/>
    </xf>
    <xf numFmtId="174" fontId="3" fillId="0" borderId="40" xfId="91" applyNumberFormat="1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 vertical="center" wrapText="1"/>
    </xf>
    <xf numFmtId="0" fontId="3" fillId="8" borderId="39" xfId="78" applyNumberFormat="1" applyFont="1" applyFill="1" applyBorder="1" applyAlignment="1">
      <alignment horizontal="center" vertical="center" wrapText="1"/>
    </xf>
    <xf numFmtId="0" fontId="3" fillId="8" borderId="30" xfId="78" applyNumberFormat="1" applyFont="1" applyFill="1" applyBorder="1" applyAlignment="1">
      <alignment horizontal="center" vertical="center" wrapText="1"/>
    </xf>
    <xf numFmtId="195" fontId="3" fillId="8" borderId="20" xfId="55" quotePrefix="1" applyNumberFormat="1" applyFont="1" applyFill="1" applyBorder="1" applyAlignment="1">
      <alignment horizontal="center" vertical="center"/>
    </xf>
    <xf numFmtId="195" fontId="3" fillId="8" borderId="30" xfId="55" quotePrefix="1" applyNumberFormat="1" applyFont="1" applyFill="1" applyBorder="1" applyAlignment="1">
      <alignment horizontal="center" vertical="center"/>
    </xf>
    <xf numFmtId="172" fontId="3" fillId="8" borderId="52" xfId="54" applyNumberFormat="1" applyFont="1" applyFill="1" applyBorder="1" applyAlignment="1">
      <alignment horizontal="center" vertical="center"/>
    </xf>
    <xf numFmtId="172" fontId="3" fillId="8" borderId="51" xfId="54" applyNumberFormat="1" applyFont="1" applyFill="1" applyBorder="1" applyAlignment="1">
      <alignment horizontal="center" vertical="center"/>
    </xf>
    <xf numFmtId="172" fontId="3" fillId="8" borderId="53" xfId="54" applyNumberFormat="1" applyFont="1" applyFill="1" applyBorder="1" applyAlignment="1">
      <alignment horizontal="center" vertical="center"/>
    </xf>
    <xf numFmtId="0" fontId="3" fillId="8" borderId="24" xfId="127" applyNumberFormat="1" applyFont="1" applyFill="1" applyBorder="1" applyAlignment="1" applyProtection="1">
      <alignment horizontal="center" vertical="center" wrapText="1"/>
    </xf>
    <xf numFmtId="0" fontId="3" fillId="8" borderId="52" xfId="127" applyNumberFormat="1" applyFont="1" applyFill="1" applyBorder="1" applyAlignment="1" applyProtection="1">
      <alignment horizontal="center" vertical="center" wrapText="1"/>
    </xf>
    <xf numFmtId="178" fontId="3" fillId="8" borderId="20" xfId="126" applyFont="1" applyFill="1" applyBorder="1" applyAlignment="1">
      <alignment horizontal="center" vertical="center"/>
    </xf>
    <xf numFmtId="178" fontId="3" fillId="8" borderId="30" xfId="126" applyFont="1" applyFill="1" applyBorder="1" applyAlignment="1">
      <alignment horizontal="center" vertical="center"/>
    </xf>
    <xf numFmtId="172" fontId="3" fillId="8" borderId="54" xfId="128" applyNumberFormat="1" applyFont="1" applyFill="1" applyBorder="1" applyAlignment="1">
      <alignment horizontal="center" vertical="center"/>
    </xf>
    <xf numFmtId="172" fontId="3" fillId="8" borderId="55" xfId="128" applyNumberFormat="1" applyFont="1" applyFill="1" applyBorder="1" applyAlignment="1">
      <alignment horizontal="center" vertical="center"/>
    </xf>
    <xf numFmtId="172" fontId="3" fillId="8" borderId="56" xfId="128" applyNumberFormat="1" applyFont="1" applyFill="1" applyBorder="1" applyAlignment="1">
      <alignment horizontal="center" vertical="center"/>
    </xf>
    <xf numFmtId="0" fontId="3" fillId="5" borderId="67" xfId="0" applyFont="1" applyFill="1" applyBorder="1" applyAlignment="1">
      <alignment horizontal="left" vertical="top" wrapText="1"/>
    </xf>
    <xf numFmtId="0" fontId="3" fillId="8" borderId="19" xfId="0" applyFont="1" applyFill="1" applyBorder="1" applyAlignment="1">
      <alignment horizontal="center" vertical="center" wrapText="1"/>
    </xf>
    <xf numFmtId="0" fontId="16" fillId="8" borderId="57" xfId="0" applyFont="1" applyFill="1" applyBorder="1" applyAlignment="1">
      <alignment horizontal="center" vertical="center" wrapText="1"/>
    </xf>
    <xf numFmtId="0" fontId="16" fillId="8" borderId="19" xfId="0" applyFont="1" applyFill="1" applyBorder="1" applyAlignment="1">
      <alignment horizontal="center" vertical="center" wrapText="1"/>
    </xf>
    <xf numFmtId="0" fontId="16" fillId="8" borderId="58" xfId="80" applyFont="1" applyFill="1" applyBorder="1" applyAlignment="1">
      <alignment horizontal="center"/>
    </xf>
    <xf numFmtId="0" fontId="16" fillId="8" borderId="59" xfId="80" applyFont="1" applyFill="1" applyBorder="1" applyAlignment="1">
      <alignment horizontal="center"/>
    </xf>
    <xf numFmtId="0" fontId="3" fillId="8" borderId="57" xfId="0" applyFont="1" applyFill="1" applyBorder="1" applyAlignment="1">
      <alignment horizontal="center" vertical="center" wrapText="1"/>
    </xf>
    <xf numFmtId="0" fontId="3" fillId="8" borderId="58" xfId="80" applyFont="1" applyFill="1" applyBorder="1" applyAlignment="1">
      <alignment horizontal="center"/>
    </xf>
    <xf numFmtId="0" fontId="3" fillId="8" borderId="59" xfId="80" applyFont="1" applyFill="1" applyBorder="1" applyAlignment="1">
      <alignment horizontal="center"/>
    </xf>
    <xf numFmtId="0" fontId="66" fillId="5" borderId="67" xfId="0" applyFont="1" applyFill="1" applyBorder="1" applyAlignment="1">
      <alignment horizontal="left" vertical="center" wrapText="1"/>
    </xf>
    <xf numFmtId="0" fontId="66" fillId="5" borderId="0" xfId="0" applyFont="1" applyFill="1" applyBorder="1" applyAlignment="1">
      <alignment horizontal="left" vertical="center" wrapText="1"/>
    </xf>
    <xf numFmtId="0" fontId="16" fillId="5" borderId="0" xfId="80" applyFont="1" applyFill="1" applyBorder="1" applyAlignment="1">
      <alignment horizontal="center" vertical="center"/>
    </xf>
    <xf numFmtId="0" fontId="16" fillId="8" borderId="61" xfId="80" applyFont="1" applyFill="1" applyBorder="1" applyAlignment="1">
      <alignment horizontal="center" vertical="center" wrapText="1"/>
    </xf>
    <xf numFmtId="0" fontId="16" fillId="8" borderId="17" xfId="80" applyFont="1" applyFill="1" applyBorder="1" applyAlignment="1">
      <alignment horizontal="center" vertical="center" wrapText="1"/>
    </xf>
    <xf numFmtId="0" fontId="3" fillId="5" borderId="68" xfId="0" applyFont="1" applyFill="1" applyBorder="1" applyAlignment="1">
      <alignment horizontal="left" wrapText="1"/>
    </xf>
    <xf numFmtId="0" fontId="16" fillId="8" borderId="18" xfId="80" applyFont="1" applyFill="1" applyBorder="1" applyAlignment="1">
      <alignment horizontal="center" vertical="center" wrapText="1"/>
    </xf>
    <xf numFmtId="0" fontId="16" fillId="8" borderId="60" xfId="0" applyFont="1" applyFill="1" applyBorder="1" applyAlignment="1">
      <alignment horizontal="center" vertical="center" wrapText="1"/>
    </xf>
    <xf numFmtId="0" fontId="16" fillId="8" borderId="62" xfId="0" applyFont="1" applyFill="1" applyBorder="1" applyAlignment="1">
      <alignment horizontal="center" vertical="center" wrapText="1"/>
    </xf>
    <xf numFmtId="0" fontId="3" fillId="8" borderId="60" xfId="80" applyFont="1" applyFill="1" applyBorder="1" applyAlignment="1">
      <alignment horizontal="center" vertical="center" wrapText="1"/>
    </xf>
  </cellXfs>
  <cellStyles count="130">
    <cellStyle name="          _x000d__x000a_shell=progman.exe_x000d__x000a_m" xfId="1"/>
    <cellStyle name="%" xfId="2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_BML_Punjab_June'04" xfId="13"/>
    <cellStyle name="_Detail Report-REG &amp; FTH" xfId="14"/>
    <cellStyle name="_ESOP_Exercisable options_March'05" xfId="15"/>
    <cellStyle name="_ESOP_Weighted avg. ex. period_March'05" xfId="16"/>
    <cellStyle name="_Fas 157 &amp; 159" xfId="17"/>
    <cellStyle name="_Sheet1" xfId="18"/>
    <cellStyle name="_Sheet1_1" xfId="19"/>
    <cellStyle name="_Sheet2" xfId="20"/>
    <cellStyle name="_Sheet2_1" xfId="21"/>
    <cellStyle name="_Sheet2_1_Sheet2" xfId="22"/>
    <cellStyle name="_Sheet3" xfId="23"/>
    <cellStyle name="=C:\WINNT\SYSTEM32\COMMAND.COM" xfId="24"/>
    <cellStyle name="=F:\WINNT\SYSTEM32\COMMAND.COM" xfId="25"/>
    <cellStyle name="0,0_x000d__x000a_NA_x000d__x000a_" xfId="26"/>
    <cellStyle name="0,0_x000d__x000a_NA_x000d__x000a_ 2" xfId="27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2 2" xfId="128"/>
    <cellStyle name="Comma 3" xfId="55"/>
    <cellStyle name="Comma 3 2" xfId="129"/>
    <cellStyle name="Comma_IFRS_Segment_Consol_BAL_March 2009" xfId="56"/>
    <cellStyle name="Comma_IFRS_Segment_Consol_BAL_March 2009 2" xfId="125"/>
    <cellStyle name="Comma0" xfId="57"/>
    <cellStyle name="COMPS" xfId="58"/>
    <cellStyle name="Currency0" xfId="59"/>
    <cellStyle name="DATA_ENT" xfId="60"/>
    <cellStyle name="Date" xfId="61"/>
    <cellStyle name="Dezimal [0]_Compiling Utility Macros" xfId="62"/>
    <cellStyle name="Dezimal_Compiling Utility Macros" xfId="63"/>
    <cellStyle name="DOWNFOOT" xfId="64"/>
    <cellStyle name="Euro" xfId="65"/>
    <cellStyle name="Fixed" xfId="66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mal" xfId="0" builtinId="0"/>
    <cellStyle name="Normal - Style1" xfId="76"/>
    <cellStyle name="Normal 2" xfId="77"/>
    <cellStyle name="Normal 2 2" xfId="126"/>
    <cellStyle name="Normal 3" xfId="78"/>
    <cellStyle name="Normal 3 2" xfId="127"/>
    <cellStyle name="Normal 4" xfId="79"/>
    <cellStyle name="Normal_Reconciliation" xfId="80"/>
    <cellStyle name="Normal_US GAAP_Consolidation_BTVL_3 Year_2002-03" xfId="81"/>
    <cellStyle name="Normal_US GAAP_Consolidation_BTVL_September'08_Print Pack" xfId="82"/>
    <cellStyle name="oft Excel]_x000d__x000a_Comment=The open=/f lines load custom functions into the Paste Function list._x000d__x000a_Maximized=2_x000d__x000a_Basics=1_x000d__x000a_A" xfId="83"/>
    <cellStyle name="oft Excel]_x000d__x000a_Comment=The open=/f lines load custom functions into the Paste Function list._x000d__x000a_Maximized=3_x000d__x000a_Basics=1_x000d__x000a_A" xfId="84"/>
    <cellStyle name="Output Amounts" xfId="85"/>
    <cellStyle name="Output Column Headings" xfId="86"/>
    <cellStyle name="Output Line Items" xfId="87"/>
    <cellStyle name="Output Report Heading" xfId="88"/>
    <cellStyle name="Output Report Title" xfId="89"/>
    <cellStyle name="Percent" xfId="90" builtinId="5"/>
    <cellStyle name="Percent 2" xfId="91"/>
    <cellStyle name="s]_x000d__x000a_spooler=yes_x000d__x000a_load=_x000d__x000a_Beep=yes_x000d__x000a_NullPort=None_x000d__x000a_BorderWidth=3_x000d__x000a_CursorBlinkRate=1200_x000d__x000a_DoubleClickSpeed=452_x000d__x000a_Programs=co" xfId="92"/>
    <cellStyle name="Standard_Anpassen der Amortisation" xfId="93"/>
    <cellStyle name="Style 1" xfId="94"/>
    <cellStyle name="Style 1 2" xfId="95"/>
    <cellStyle name="Style 1 3" xfId="96"/>
    <cellStyle name="þ_x001d_ð·_x000c_æþ'_x000d_ßþU_x0001_Ø_x0005_ü_x0014__x0007__x0001__x0001_" xfId="97"/>
    <cellStyle name="Währung [0]_Compiling Utility Macros" xfId="98"/>
    <cellStyle name="Währung_Compiling Utility Macros" xfId="99"/>
    <cellStyle name="xuan" xfId="100"/>
    <cellStyle name=" [0.00]_ Att. 1- Cover" xfId="101"/>
    <cellStyle name="_ Att. 1- Cover" xfId="102"/>
    <cellStyle name="?_ Att. 1- Cover" xfId="103"/>
    <cellStyle name="똿뗦먛귟 [0.00]_PRODUCT DETAIL Q1" xfId="104"/>
    <cellStyle name="똿뗦먛귟_PRODUCT DETAIL Q1" xfId="105"/>
    <cellStyle name="믅됞 [0.00]_PRODUCT DETAIL Q1" xfId="106"/>
    <cellStyle name="믅됞_PRODUCT DETAIL Q1" xfId="107"/>
    <cellStyle name="백분율_95" xfId="108"/>
    <cellStyle name="뷭?_BOOKSHIP" xfId="109"/>
    <cellStyle name="콤마 [0]_1202" xfId="110"/>
    <cellStyle name="콤마_1202" xfId="111"/>
    <cellStyle name="통화 [0]_1202" xfId="112"/>
    <cellStyle name="통화_1202" xfId="113"/>
    <cellStyle name="표준_(정보부문)월별인원계획" xfId="114"/>
    <cellStyle name="一般_00Q3902REV.1" xfId="115"/>
    <cellStyle name="千分位[0]_00Q3902REV.1" xfId="116"/>
    <cellStyle name="千分位_00Q3902REV.1" xfId="117"/>
    <cellStyle name="桁区切り [0.00]_7月5日提出（HZM）" xfId="118"/>
    <cellStyle name="桁区切り_08-00 NET Summary" xfId="119"/>
    <cellStyle name="標準_(A1)BOQ " xfId="120"/>
    <cellStyle name="貨幣 [0]_00Q3902REV.1" xfId="121"/>
    <cellStyle name="貨幣[0]_BRE" xfId="122"/>
    <cellStyle name="貨幣_00Q3902REV.1" xfId="123"/>
    <cellStyle name="非表示" xfId="1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PA/Backup%20files/Q4FY10%20-%20Mar/Financial%20Trends/IR%20Pack%20-%20FR/Qtly%20FRA%20Pack%201st%20cut/Financial%20Format-USGAAP-Trends%20file_Q3FY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EW%20K%20DRIVE/Investor%20Relations%20Function/Working%20Folders/Quarterly%20Results/FY%202005/Q4FY05-%20MARCH/Financial/Financial%20Form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obility/MIS/MAPA/May%202003/Forecast/Mobility%20Business%20Plan%202003-04%20-%20Ver%204.5%20-%20Final%20-%20KP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  <sheetName val="database-NO"/>
      <sheetName val="Edge_Multiservice"/>
      <sheetName val="SWSUB_percentages"/>
      <sheetName val="PriceListAP"/>
      <sheetName val="MSU"/>
      <sheetName val="DSL-S"/>
      <sheetName val="LA- lookups"/>
      <sheetName val="Other assumptions"/>
      <sheetName val="Pub Rts 1_5 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  <sheetName val="MD5500"/>
      <sheetName val="Edit(01)"/>
      <sheetName val="Dels"/>
      <sheetName val="Query Results ALL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9"/>
  <sheetViews>
    <sheetView tabSelected="1" view="pageBreakPreview" zoomScaleNormal="100" zoomScaleSheetLayoutView="100" workbookViewId="0"/>
  </sheetViews>
  <sheetFormatPr defaultRowHeight="11.25"/>
  <cols>
    <col min="1" max="16384" width="9.140625" style="11"/>
  </cols>
  <sheetData>
    <row r="1" spans="1:5">
      <c r="A1" s="81"/>
      <c r="C1" s="13" t="s">
        <v>34</v>
      </c>
    </row>
    <row r="2" spans="1:5">
      <c r="C2" s="12" t="s">
        <v>157</v>
      </c>
    </row>
    <row r="6" spans="1:5">
      <c r="C6" s="16" t="s">
        <v>12</v>
      </c>
      <c r="E6" s="11" t="s">
        <v>13</v>
      </c>
    </row>
    <row r="7" spans="1:5">
      <c r="C7" s="17"/>
    </row>
    <row r="8" spans="1:5">
      <c r="C8" s="21" t="s">
        <v>16</v>
      </c>
    </row>
    <row r="9" spans="1:5" ht="5.0999999999999996" customHeight="1">
      <c r="C9" s="21"/>
    </row>
    <row r="10" spans="1:5">
      <c r="C10" s="14">
        <v>1</v>
      </c>
      <c r="E10" s="15" t="s">
        <v>158</v>
      </c>
    </row>
    <row r="11" spans="1:5">
      <c r="C11" s="14"/>
    </row>
    <row r="12" spans="1:5">
      <c r="C12" s="14">
        <v>2</v>
      </c>
      <c r="E12" s="15" t="s">
        <v>159</v>
      </c>
    </row>
    <row r="13" spans="1:5">
      <c r="C13" s="14"/>
    </row>
    <row r="14" spans="1:5">
      <c r="C14" s="14">
        <v>3</v>
      </c>
      <c r="E14" s="15" t="s">
        <v>160</v>
      </c>
    </row>
    <row r="15" spans="1:5">
      <c r="C15" s="14"/>
    </row>
    <row r="16" spans="1:5">
      <c r="C16" s="14">
        <v>4</v>
      </c>
      <c r="E16" s="15" t="s">
        <v>36</v>
      </c>
    </row>
    <row r="17" spans="3:5">
      <c r="C17" s="14"/>
    </row>
    <row r="18" spans="3:5">
      <c r="C18" s="14">
        <v>5</v>
      </c>
      <c r="E18" s="15" t="s">
        <v>65</v>
      </c>
    </row>
    <row r="19" spans="3:5">
      <c r="C19" s="14"/>
    </row>
    <row r="21" spans="3:5">
      <c r="C21" s="21" t="s">
        <v>17</v>
      </c>
    </row>
    <row r="22" spans="3:5" ht="5.0999999999999996" customHeight="1"/>
    <row r="23" spans="3:5">
      <c r="C23" s="14">
        <v>6</v>
      </c>
      <c r="E23" s="15" t="s">
        <v>18</v>
      </c>
    </row>
    <row r="133" spans="3:7">
      <c r="C133" s="484"/>
      <c r="D133" s="484"/>
      <c r="E133" s="484"/>
      <c r="F133" s="484"/>
      <c r="G133" s="484"/>
    </row>
    <row r="159" spans="3:7">
      <c r="C159" s="496"/>
      <c r="D159" s="496"/>
      <c r="E159" s="496"/>
      <c r="F159" s="496"/>
      <c r="G159" s="496"/>
    </row>
  </sheetData>
  <phoneticPr fontId="3" type="noConversion"/>
  <hyperlinks>
    <hyperlink ref="E10" location="'Trends file-1'!A3" display="Consolidated Statements of Operations"/>
    <hyperlink ref="E12" location="'Trends file-2'!A3" display="Consolidated Balance Sheet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25" right="0" top="1" bottom="1" header="0.5" footer="0.5"/>
  <pageSetup paperSize="9" scale="86" orientation="portrait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9"/>
  <sheetViews>
    <sheetView showGridLines="0" view="pageBreakPreview" zoomScaleNormal="100" zoomScaleSheetLayoutView="100" workbookViewId="0"/>
  </sheetViews>
  <sheetFormatPr defaultRowHeight="11.25"/>
  <cols>
    <col min="1" max="1" width="9.140625" style="48"/>
    <col min="2" max="2" width="52.42578125" style="51" customWidth="1"/>
    <col min="3" max="5" width="8.7109375" style="51" customWidth="1"/>
    <col min="6" max="6" width="8.7109375" style="53" customWidth="1"/>
    <col min="7" max="7" width="8.7109375" style="52" customWidth="1"/>
    <col min="8" max="8" width="2" style="48" customWidth="1"/>
    <col min="9" max="10" width="0" style="48" hidden="1" customWidth="1"/>
    <col min="11" max="16384" width="9.140625" style="48"/>
  </cols>
  <sheetData>
    <row r="1" spans="1:16">
      <c r="A1" s="269" t="s">
        <v>13</v>
      </c>
      <c r="B1" s="47" t="s">
        <v>41</v>
      </c>
      <c r="C1" s="47"/>
      <c r="D1" s="47"/>
      <c r="E1" s="47"/>
    </row>
    <row r="2" spans="1:16">
      <c r="F2" s="47"/>
      <c r="G2" s="47"/>
    </row>
    <row r="3" spans="1:16">
      <c r="A3" s="352">
        <v>1</v>
      </c>
      <c r="B3" s="47" t="s">
        <v>206</v>
      </c>
      <c r="C3" s="47"/>
      <c r="D3" s="47"/>
      <c r="E3" s="47"/>
      <c r="F3" s="47"/>
      <c r="G3" s="47"/>
    </row>
    <row r="4" spans="1:16">
      <c r="A4" s="353"/>
      <c r="B4" s="47"/>
      <c r="C4" s="47"/>
      <c r="D4" s="47"/>
      <c r="E4" s="47"/>
      <c r="F4" s="47"/>
      <c r="G4" s="47"/>
    </row>
    <row r="5" spans="1:16">
      <c r="A5" s="352">
        <f>A3+0.1</f>
        <v>1.1000000000000001</v>
      </c>
      <c r="B5" s="47" t="s">
        <v>246</v>
      </c>
      <c r="C5" s="47"/>
      <c r="D5" s="47"/>
      <c r="E5" s="47"/>
      <c r="F5" s="47"/>
      <c r="G5" s="47"/>
    </row>
    <row r="6" spans="1:16">
      <c r="A6" s="101"/>
      <c r="F6" s="49"/>
      <c r="G6" s="249" t="s">
        <v>205</v>
      </c>
    </row>
    <row r="7" spans="1:16" ht="12.75" customHeight="1">
      <c r="A7" s="101"/>
      <c r="B7" s="500" t="s">
        <v>0</v>
      </c>
      <c r="C7" s="504" t="s">
        <v>1</v>
      </c>
      <c r="D7" s="505"/>
      <c r="E7" s="505"/>
      <c r="F7" s="505"/>
      <c r="G7" s="506"/>
    </row>
    <row r="8" spans="1:16" ht="11.25" customHeight="1">
      <c r="A8" s="101"/>
      <c r="B8" s="500"/>
      <c r="C8" s="502">
        <v>43465</v>
      </c>
      <c r="D8" s="502">
        <v>43373</v>
      </c>
      <c r="E8" s="502">
        <v>43281</v>
      </c>
      <c r="F8" s="502">
        <v>43190</v>
      </c>
      <c r="G8" s="502">
        <v>43100</v>
      </c>
    </row>
    <row r="9" spans="1:16" ht="11.25" customHeight="1">
      <c r="A9" s="101"/>
      <c r="B9" s="501"/>
      <c r="C9" s="503"/>
      <c r="D9" s="503"/>
      <c r="E9" s="503"/>
      <c r="F9" s="503"/>
      <c r="G9" s="503"/>
    </row>
    <row r="10" spans="1:16">
      <c r="A10" s="273"/>
      <c r="B10" s="284" t="s">
        <v>167</v>
      </c>
      <c r="C10" s="175"/>
      <c r="D10" s="248"/>
      <c r="E10" s="175"/>
      <c r="F10" s="248"/>
      <c r="G10" s="175"/>
      <c r="I10" s="87"/>
      <c r="J10" s="87"/>
      <c r="K10" s="87"/>
      <c r="L10" s="87"/>
    </row>
    <row r="11" spans="1:16">
      <c r="A11" s="273"/>
      <c r="B11" s="49" t="s">
        <v>262</v>
      </c>
      <c r="C11" s="290">
        <v>205192</v>
      </c>
      <c r="D11" s="299">
        <v>204225</v>
      </c>
      <c r="E11" s="290">
        <v>200800</v>
      </c>
      <c r="F11" s="299">
        <v>196343</v>
      </c>
      <c r="G11" s="290">
        <v>203186</v>
      </c>
      <c r="I11" s="87"/>
      <c r="J11" s="87"/>
      <c r="K11" s="87"/>
      <c r="L11" s="87"/>
    </row>
    <row r="12" spans="1:16">
      <c r="A12" s="273"/>
      <c r="B12" s="49" t="s">
        <v>244</v>
      </c>
      <c r="C12" s="290">
        <v>675</v>
      </c>
      <c r="D12" s="299">
        <v>694</v>
      </c>
      <c r="E12" s="290">
        <v>997</v>
      </c>
      <c r="F12" s="299">
        <v>753</v>
      </c>
      <c r="G12" s="290">
        <v>696</v>
      </c>
      <c r="I12" s="87"/>
      <c r="J12" s="87"/>
      <c r="K12" s="87"/>
      <c r="L12" s="87"/>
    </row>
    <row r="13" spans="1:16" hidden="1">
      <c r="A13" s="273"/>
      <c r="B13" s="49" t="s">
        <v>168</v>
      </c>
      <c r="C13" s="290"/>
      <c r="D13" s="299"/>
      <c r="E13" s="290"/>
      <c r="F13" s="299"/>
      <c r="G13" s="290"/>
      <c r="I13" s="87"/>
      <c r="J13" s="87"/>
      <c r="K13" s="87"/>
      <c r="L13" s="87"/>
    </row>
    <row r="14" spans="1:16" s="54" customFormat="1" collapsed="1">
      <c r="A14" s="273"/>
      <c r="B14" s="285" t="s">
        <v>263</v>
      </c>
      <c r="C14" s="291">
        <v>205867</v>
      </c>
      <c r="D14" s="300">
        <v>204919</v>
      </c>
      <c r="E14" s="291">
        <v>201797</v>
      </c>
      <c r="F14" s="300">
        <v>197096</v>
      </c>
      <c r="G14" s="291">
        <v>203882</v>
      </c>
      <c r="I14" s="88"/>
      <c r="J14" s="327"/>
      <c r="K14" s="327"/>
      <c r="L14" s="88"/>
      <c r="M14" s="88"/>
      <c r="N14" s="88"/>
      <c r="O14" s="88"/>
      <c r="P14" s="88"/>
    </row>
    <row r="15" spans="1:16" s="280" customFormat="1" ht="5.0999999999999996" customHeight="1">
      <c r="A15" s="273"/>
      <c r="B15" s="275"/>
      <c r="C15" s="290"/>
      <c r="D15" s="299"/>
      <c r="E15" s="290"/>
      <c r="F15" s="299"/>
      <c r="G15" s="290"/>
      <c r="H15" s="48"/>
      <c r="I15" s="294"/>
      <c r="J15" s="295"/>
    </row>
    <row r="16" spans="1:16">
      <c r="A16" s="273"/>
      <c r="B16" s="284" t="s">
        <v>169</v>
      </c>
      <c r="C16" s="290"/>
      <c r="D16" s="299"/>
      <c r="E16" s="290"/>
      <c r="F16" s="299"/>
      <c r="G16" s="290"/>
      <c r="I16" s="87"/>
      <c r="J16" s="87"/>
      <c r="K16" s="87"/>
      <c r="L16" s="87"/>
    </row>
    <row r="17" spans="1:16">
      <c r="A17" s="273"/>
      <c r="B17" s="286" t="s">
        <v>171</v>
      </c>
      <c r="C17" s="290">
        <v>57539</v>
      </c>
      <c r="D17" s="299">
        <v>56062</v>
      </c>
      <c r="E17" s="290">
        <v>50677</v>
      </c>
      <c r="F17" s="299">
        <v>48071</v>
      </c>
      <c r="G17" s="290">
        <v>47365</v>
      </c>
      <c r="I17" s="87"/>
      <c r="J17" s="87"/>
      <c r="K17" s="87"/>
      <c r="L17" s="87"/>
      <c r="M17" s="87"/>
      <c r="N17" s="87"/>
    </row>
    <row r="18" spans="1:16">
      <c r="A18" s="273"/>
      <c r="B18" s="286" t="s">
        <v>170</v>
      </c>
      <c r="C18" s="290">
        <v>24462</v>
      </c>
      <c r="D18" s="299">
        <v>23294</v>
      </c>
      <c r="E18" s="290">
        <v>21355</v>
      </c>
      <c r="F18" s="299">
        <v>20288</v>
      </c>
      <c r="G18" s="290">
        <v>19539</v>
      </c>
      <c r="I18" s="87"/>
      <c r="J18" s="87"/>
      <c r="K18" s="87"/>
      <c r="L18" s="87"/>
    </row>
    <row r="19" spans="1:16">
      <c r="A19" s="273"/>
      <c r="B19" s="286" t="s">
        <v>245</v>
      </c>
      <c r="C19" s="290">
        <v>17469</v>
      </c>
      <c r="D19" s="299">
        <v>17697</v>
      </c>
      <c r="E19" s="290">
        <v>16972</v>
      </c>
      <c r="F19" s="299">
        <v>17476</v>
      </c>
      <c r="G19" s="290">
        <v>17542</v>
      </c>
      <c r="I19" s="87"/>
      <c r="J19" s="87"/>
      <c r="K19" s="87"/>
      <c r="L19" s="87"/>
    </row>
    <row r="20" spans="1:16" hidden="1" collapsed="1">
      <c r="A20" s="273"/>
      <c r="B20" s="287"/>
      <c r="C20" s="290">
        <v>0</v>
      </c>
      <c r="D20" s="299">
        <v>0</v>
      </c>
      <c r="E20" s="290">
        <v>0</v>
      </c>
      <c r="F20" s="299">
        <v>0</v>
      </c>
      <c r="G20" s="290">
        <v>0</v>
      </c>
      <c r="I20" s="87"/>
      <c r="J20" s="328"/>
      <c r="K20" s="328"/>
      <c r="L20" s="328"/>
      <c r="M20" s="328"/>
      <c r="N20" s="328"/>
    </row>
    <row r="21" spans="1:16" collapsed="1">
      <c r="A21" s="273"/>
      <c r="B21" s="286" t="s">
        <v>200</v>
      </c>
      <c r="C21" s="290">
        <v>9530</v>
      </c>
      <c r="D21" s="299">
        <v>9360</v>
      </c>
      <c r="E21" s="290">
        <v>9656</v>
      </c>
      <c r="F21" s="299">
        <v>9949</v>
      </c>
      <c r="G21" s="290">
        <v>9586</v>
      </c>
      <c r="I21" s="87"/>
      <c r="J21" s="87"/>
      <c r="K21" s="87"/>
      <c r="L21" s="87"/>
    </row>
    <row r="22" spans="1:16">
      <c r="A22" s="273"/>
      <c r="B22" s="286" t="s">
        <v>212</v>
      </c>
      <c r="C22" s="290">
        <v>13442</v>
      </c>
      <c r="D22" s="299">
        <v>12912</v>
      </c>
      <c r="E22" s="290">
        <v>12952</v>
      </c>
      <c r="F22" s="299">
        <v>14118.122683716247</v>
      </c>
      <c r="G22" s="290">
        <v>14562.262172325005</v>
      </c>
      <c r="I22" s="87"/>
      <c r="J22" s="87"/>
      <c r="K22" s="87"/>
      <c r="L22" s="87"/>
    </row>
    <row r="23" spans="1:16">
      <c r="A23" s="273"/>
      <c r="B23" s="286" t="s">
        <v>143</v>
      </c>
      <c r="C23" s="290">
        <v>20570.175721169999</v>
      </c>
      <c r="D23" s="299">
        <v>22465.289240213006</v>
      </c>
      <c r="E23" s="290">
        <v>21929.751419288998</v>
      </c>
      <c r="F23" s="299">
        <v>17141.641030218008</v>
      </c>
      <c r="G23" s="290">
        <v>19903.737827674995</v>
      </c>
      <c r="I23" s="87"/>
      <c r="J23" s="87"/>
      <c r="K23" s="87"/>
      <c r="L23" s="87"/>
    </row>
    <row r="24" spans="1:16" s="280" customFormat="1" ht="5.0999999999999996" customHeight="1">
      <c r="A24" s="273"/>
      <c r="B24" s="275"/>
      <c r="C24" s="290"/>
      <c r="D24" s="299"/>
      <c r="E24" s="290"/>
      <c r="F24" s="299"/>
      <c r="G24" s="290"/>
      <c r="H24" s="48"/>
      <c r="I24" s="294"/>
      <c r="J24" s="295"/>
    </row>
    <row r="25" spans="1:16" s="54" customFormat="1">
      <c r="A25" s="273"/>
      <c r="B25" s="288" t="s">
        <v>263</v>
      </c>
      <c r="C25" s="291">
        <v>143012</v>
      </c>
      <c r="D25" s="300">
        <v>141790</v>
      </c>
      <c r="E25" s="291">
        <v>133542</v>
      </c>
      <c r="F25" s="300">
        <v>127044</v>
      </c>
      <c r="G25" s="291">
        <v>128498</v>
      </c>
      <c r="I25" s="88"/>
      <c r="J25" s="88"/>
      <c r="K25" s="88"/>
      <c r="L25" s="88"/>
      <c r="M25" s="88"/>
      <c r="N25" s="88"/>
      <c r="O25" s="88"/>
      <c r="P25" s="88"/>
    </row>
    <row r="26" spans="1:16" s="280" customFormat="1" ht="5.0999999999999996" customHeight="1">
      <c r="A26" s="273"/>
      <c r="B26" s="275"/>
      <c r="C26" s="290"/>
      <c r="D26" s="299"/>
      <c r="E26" s="290"/>
      <c r="F26" s="299"/>
      <c r="G26" s="290"/>
      <c r="H26" s="48"/>
      <c r="I26" s="294"/>
      <c r="J26" s="295"/>
    </row>
    <row r="27" spans="1:16" hidden="1">
      <c r="A27" s="273"/>
      <c r="B27" s="100"/>
      <c r="C27" s="301"/>
      <c r="D27" s="302"/>
      <c r="E27" s="301"/>
      <c r="F27" s="302"/>
      <c r="G27" s="301"/>
      <c r="I27" s="87"/>
      <c r="J27" s="87"/>
      <c r="K27" s="87"/>
      <c r="L27" s="87"/>
    </row>
    <row r="28" spans="1:16" s="54" customFormat="1" ht="22.5" collapsed="1">
      <c r="A28" s="273"/>
      <c r="B28" s="354" t="s">
        <v>172</v>
      </c>
      <c r="C28" s="291">
        <v>62855</v>
      </c>
      <c r="D28" s="300">
        <v>63129</v>
      </c>
      <c r="E28" s="291">
        <v>68255</v>
      </c>
      <c r="F28" s="300">
        <v>70052</v>
      </c>
      <c r="G28" s="291">
        <v>75384</v>
      </c>
      <c r="I28" s="88"/>
      <c r="J28" s="88"/>
      <c r="K28" s="88"/>
      <c r="L28" s="88"/>
      <c r="M28" s="88"/>
      <c r="N28" s="88"/>
      <c r="O28" s="88"/>
      <c r="P28" s="88"/>
    </row>
    <row r="29" spans="1:16" s="280" customFormat="1" ht="5.0999999999999996" customHeight="1">
      <c r="A29" s="273"/>
      <c r="B29" s="275"/>
      <c r="C29" s="290"/>
      <c r="D29" s="299"/>
      <c r="E29" s="290"/>
      <c r="F29" s="299"/>
      <c r="G29" s="290"/>
      <c r="H29" s="48"/>
      <c r="I29" s="294"/>
      <c r="J29" s="295"/>
    </row>
    <row r="30" spans="1:16" hidden="1">
      <c r="A30" s="273"/>
      <c r="B30" s="100"/>
      <c r="C30" s="290"/>
      <c r="D30" s="299"/>
      <c r="E30" s="290"/>
      <c r="F30" s="299"/>
      <c r="G30" s="290"/>
      <c r="I30" s="87"/>
      <c r="J30" s="87"/>
      <c r="K30" s="87"/>
      <c r="L30" s="87"/>
    </row>
    <row r="31" spans="1:16" collapsed="1">
      <c r="A31" s="273"/>
      <c r="B31" s="286" t="s">
        <v>201</v>
      </c>
      <c r="C31" s="290">
        <v>54723</v>
      </c>
      <c r="D31" s="299">
        <v>52366</v>
      </c>
      <c r="E31" s="290">
        <v>51452</v>
      </c>
      <c r="F31" s="299">
        <v>48991</v>
      </c>
      <c r="G31" s="290">
        <v>48375</v>
      </c>
      <c r="I31" s="87"/>
      <c r="J31" s="87"/>
      <c r="K31" s="87"/>
      <c r="L31" s="87"/>
    </row>
    <row r="32" spans="1:16" s="54" customFormat="1">
      <c r="A32" s="273"/>
      <c r="B32" s="287" t="s">
        <v>80</v>
      </c>
      <c r="C32" s="290">
        <v>28381</v>
      </c>
      <c r="D32" s="299">
        <v>33034</v>
      </c>
      <c r="E32" s="290">
        <v>25498</v>
      </c>
      <c r="F32" s="299">
        <v>23902</v>
      </c>
      <c r="G32" s="290">
        <v>24846</v>
      </c>
      <c r="I32" s="87"/>
      <c r="J32" s="87"/>
      <c r="K32" s="87"/>
      <c r="L32" s="87"/>
    </row>
    <row r="33" spans="1:16" s="54" customFormat="1">
      <c r="A33" s="273"/>
      <c r="B33" s="287" t="s">
        <v>281</v>
      </c>
      <c r="C33" s="290">
        <v>-8933</v>
      </c>
      <c r="D33" s="299">
        <v>-3177</v>
      </c>
      <c r="E33" s="290">
        <v>-4232</v>
      </c>
      <c r="F33" s="299">
        <v>-5609</v>
      </c>
      <c r="G33" s="290">
        <v>-3964</v>
      </c>
      <c r="I33" s="87"/>
      <c r="J33" s="87"/>
      <c r="K33" s="87"/>
      <c r="L33" s="87"/>
    </row>
    <row r="34" spans="1:16" hidden="1">
      <c r="A34" s="273"/>
      <c r="B34" s="287" t="s">
        <v>168</v>
      </c>
      <c r="C34" s="290">
        <v>0</v>
      </c>
      <c r="D34" s="299">
        <v>0</v>
      </c>
      <c r="E34" s="290">
        <v>0</v>
      </c>
      <c r="F34" s="299">
        <v>0</v>
      </c>
      <c r="G34" s="290">
        <v>0</v>
      </c>
      <c r="I34" s="87"/>
      <c r="J34" s="87"/>
      <c r="K34" s="87"/>
      <c r="L34" s="87"/>
    </row>
    <row r="35" spans="1:16">
      <c r="A35" s="273"/>
      <c r="B35" s="286" t="s">
        <v>264</v>
      </c>
      <c r="C35" s="290">
        <v>721</v>
      </c>
      <c r="D35" s="299">
        <v>1074</v>
      </c>
      <c r="E35" s="290">
        <v>40</v>
      </c>
      <c r="F35" s="299">
        <v>188</v>
      </c>
      <c r="G35" s="290">
        <v>2</v>
      </c>
      <c r="I35" s="87"/>
      <c r="J35" s="87"/>
      <c r="K35" s="87"/>
      <c r="L35" s="87"/>
    </row>
    <row r="36" spans="1:16" collapsed="1">
      <c r="A36" s="273"/>
      <c r="B36" s="287" t="s">
        <v>213</v>
      </c>
      <c r="C36" s="290">
        <v>98</v>
      </c>
      <c r="D36" s="299">
        <v>-1633</v>
      </c>
      <c r="E36" s="290">
        <v>-1653</v>
      </c>
      <c r="F36" s="299">
        <v>-1836</v>
      </c>
      <c r="G36" s="290">
        <v>-2256</v>
      </c>
      <c r="I36" s="87"/>
      <c r="J36" s="87"/>
      <c r="K36" s="87"/>
      <c r="L36" s="87"/>
    </row>
    <row r="37" spans="1:16" hidden="1">
      <c r="A37" s="273"/>
      <c r="B37" s="286" t="s">
        <v>173</v>
      </c>
      <c r="C37" s="291"/>
      <c r="D37" s="300"/>
      <c r="E37" s="291"/>
      <c r="F37" s="300"/>
      <c r="G37" s="291"/>
      <c r="I37" s="87"/>
      <c r="J37" s="87"/>
      <c r="K37" s="87"/>
      <c r="L37" s="87"/>
    </row>
    <row r="38" spans="1:16" s="280" customFormat="1" ht="5.0999999999999996" customHeight="1" collapsed="1">
      <c r="A38" s="273"/>
      <c r="B38" s="275"/>
      <c r="C38" s="290"/>
      <c r="D38" s="299"/>
      <c r="E38" s="290"/>
      <c r="F38" s="299"/>
      <c r="G38" s="290"/>
      <c r="H38" s="48"/>
      <c r="I38" s="294"/>
      <c r="J38" s="295"/>
    </row>
    <row r="39" spans="1:16" s="54" customFormat="1">
      <c r="A39" s="273"/>
      <c r="B39" s="284" t="s">
        <v>174</v>
      </c>
      <c r="C39" s="291">
        <v>-12135</v>
      </c>
      <c r="D39" s="300">
        <v>-18535</v>
      </c>
      <c r="E39" s="291">
        <v>-2850</v>
      </c>
      <c r="F39" s="300">
        <v>4416</v>
      </c>
      <c r="G39" s="291">
        <v>8381</v>
      </c>
      <c r="I39" s="88"/>
      <c r="J39" s="88"/>
      <c r="K39" s="88"/>
      <c r="L39" s="88"/>
      <c r="M39" s="88"/>
      <c r="N39" s="88"/>
      <c r="O39" s="88"/>
      <c r="P39" s="88"/>
    </row>
    <row r="40" spans="1:16" s="280" customFormat="1" ht="5.0999999999999996" customHeight="1">
      <c r="A40" s="273"/>
      <c r="B40" s="275"/>
      <c r="C40" s="290"/>
      <c r="D40" s="299"/>
      <c r="E40" s="290"/>
      <c r="F40" s="299"/>
      <c r="G40" s="290"/>
      <c r="H40" s="48"/>
      <c r="I40" s="294"/>
      <c r="J40" s="295"/>
    </row>
    <row r="41" spans="1:16" hidden="1">
      <c r="A41" s="273"/>
      <c r="B41" s="100"/>
      <c r="C41" s="290"/>
      <c r="D41" s="299"/>
      <c r="E41" s="290"/>
      <c r="F41" s="299"/>
      <c r="G41" s="290"/>
      <c r="I41" s="87"/>
      <c r="J41" s="87"/>
      <c r="K41" s="87"/>
      <c r="L41" s="87"/>
    </row>
    <row r="42" spans="1:16" collapsed="1">
      <c r="A42" s="273"/>
      <c r="B42" s="286" t="s">
        <v>175</v>
      </c>
      <c r="C42" s="290">
        <v>-14137</v>
      </c>
      <c r="D42" s="299">
        <v>1449</v>
      </c>
      <c r="E42" s="290">
        <v>3621</v>
      </c>
      <c r="F42" s="299">
        <v>3247</v>
      </c>
      <c r="G42" s="290">
        <v>2395</v>
      </c>
      <c r="I42" s="87"/>
      <c r="J42" s="87"/>
      <c r="K42" s="87"/>
      <c r="L42" s="87"/>
    </row>
    <row r="43" spans="1:16" s="280" customFormat="1" ht="5.0999999999999996" customHeight="1">
      <c r="A43" s="273"/>
      <c r="B43" s="275"/>
      <c r="C43" s="290"/>
      <c r="D43" s="299"/>
      <c r="E43" s="290"/>
      <c r="F43" s="299"/>
      <c r="G43" s="290"/>
      <c r="H43" s="48"/>
      <c r="I43" s="294"/>
      <c r="J43" s="295"/>
    </row>
    <row r="44" spans="1:16" hidden="1">
      <c r="A44" s="273"/>
      <c r="B44" s="100"/>
      <c r="C44" s="303"/>
      <c r="D44" s="303"/>
      <c r="E44" s="303"/>
      <c r="F44" s="304"/>
      <c r="G44" s="305"/>
    </row>
    <row r="45" spans="1:16" s="54" customFormat="1" ht="11.25" customHeight="1" collapsed="1">
      <c r="A45" s="273"/>
      <c r="B45" s="284" t="s">
        <v>76</v>
      </c>
      <c r="C45" s="291">
        <v>2002</v>
      </c>
      <c r="D45" s="309">
        <v>-19984</v>
      </c>
      <c r="E45" s="291">
        <v>-6471</v>
      </c>
      <c r="F45" s="309">
        <v>1169</v>
      </c>
      <c r="G45" s="291">
        <v>5986</v>
      </c>
      <c r="L45" s="88"/>
      <c r="M45" s="88"/>
      <c r="N45" s="88"/>
      <c r="O45" s="88"/>
      <c r="P45" s="88"/>
    </row>
    <row r="46" spans="1:16" s="280" customFormat="1" ht="5.0999999999999996" customHeight="1">
      <c r="A46" s="273"/>
      <c r="B46" s="275"/>
      <c r="C46" s="290"/>
      <c r="D46" s="299"/>
      <c r="E46" s="290"/>
      <c r="F46" s="299"/>
      <c r="G46" s="290"/>
      <c r="H46" s="48"/>
      <c r="I46" s="294"/>
      <c r="J46" s="295"/>
    </row>
    <row r="47" spans="1:16" hidden="1">
      <c r="A47" s="273"/>
      <c r="B47" s="100"/>
      <c r="C47" s="290"/>
      <c r="D47" s="303"/>
      <c r="E47" s="290"/>
      <c r="F47" s="304"/>
      <c r="G47" s="290"/>
    </row>
    <row r="48" spans="1:16" collapsed="1">
      <c r="A48" s="273"/>
      <c r="B48" s="284" t="s">
        <v>251</v>
      </c>
      <c r="C48" s="290"/>
      <c r="D48" s="303"/>
      <c r="E48" s="290"/>
      <c r="F48" s="304"/>
      <c r="G48" s="290"/>
    </row>
    <row r="49" spans="1:16">
      <c r="A49" s="273"/>
      <c r="B49" s="289" t="s">
        <v>176</v>
      </c>
      <c r="C49" s="290">
        <v>5331</v>
      </c>
      <c r="D49" s="303">
        <v>3850</v>
      </c>
      <c r="E49" s="290">
        <v>7176</v>
      </c>
      <c r="F49" s="304">
        <v>1622</v>
      </c>
      <c r="G49" s="290">
        <v>2420</v>
      </c>
    </row>
    <row r="50" spans="1:16">
      <c r="A50" s="273"/>
      <c r="B50" s="289" t="s">
        <v>252</v>
      </c>
      <c r="C50" s="290">
        <v>-7155</v>
      </c>
      <c r="D50" s="303">
        <v>-26326</v>
      </c>
      <c r="E50" s="290">
        <v>-18443</v>
      </c>
      <c r="F50" s="304">
        <v>-4643</v>
      </c>
      <c r="G50" s="290">
        <v>-2041</v>
      </c>
    </row>
    <row r="51" spans="1:16" s="280" customFormat="1" ht="5.0999999999999996" customHeight="1">
      <c r="A51" s="273"/>
      <c r="B51" s="275"/>
      <c r="C51" s="290"/>
      <c r="D51" s="299"/>
      <c r="E51" s="290"/>
      <c r="F51" s="299"/>
      <c r="G51" s="290"/>
      <c r="H51" s="48"/>
      <c r="I51" s="294"/>
      <c r="J51" s="295"/>
    </row>
    <row r="52" spans="1:16" hidden="1">
      <c r="A52" s="273"/>
      <c r="B52" s="100"/>
      <c r="C52" s="290"/>
      <c r="D52" s="303"/>
      <c r="E52" s="290"/>
      <c r="F52" s="304"/>
      <c r="G52" s="290"/>
    </row>
    <row r="53" spans="1:16" s="54" customFormat="1" collapsed="1">
      <c r="A53" s="273"/>
      <c r="B53" s="284" t="s">
        <v>145</v>
      </c>
      <c r="C53" s="291">
        <v>3826</v>
      </c>
      <c r="D53" s="306">
        <v>2492</v>
      </c>
      <c r="E53" s="291">
        <v>4796</v>
      </c>
      <c r="F53" s="307">
        <v>4190</v>
      </c>
      <c r="G53" s="291">
        <v>5607</v>
      </c>
      <c r="L53" s="88"/>
      <c r="M53" s="88"/>
      <c r="N53" s="88"/>
      <c r="O53" s="88"/>
      <c r="P53" s="88"/>
    </row>
    <row r="54" spans="1:16" s="280" customFormat="1" ht="5.0999999999999996" customHeight="1">
      <c r="A54" s="273"/>
      <c r="B54" s="275"/>
      <c r="C54" s="290"/>
      <c r="D54" s="299"/>
      <c r="E54" s="290"/>
      <c r="F54" s="299"/>
      <c r="G54" s="290"/>
      <c r="H54" s="48"/>
      <c r="I54" s="294"/>
      <c r="J54" s="295"/>
    </row>
    <row r="55" spans="1:16" s="296" customFormat="1" ht="5.0999999999999996" customHeight="1">
      <c r="A55" s="280"/>
      <c r="B55" s="292"/>
      <c r="C55" s="176"/>
      <c r="D55" s="292"/>
      <c r="E55" s="293"/>
      <c r="F55" s="297"/>
      <c r="G55" s="176"/>
      <c r="H55" s="48"/>
      <c r="I55" s="297"/>
      <c r="J55" s="298"/>
    </row>
    <row r="57" spans="1:16">
      <c r="A57" s="308"/>
      <c r="B57" s="50" t="s">
        <v>202</v>
      </c>
    </row>
    <row r="59" spans="1:16">
      <c r="B59" s="280"/>
      <c r="C59" s="280"/>
      <c r="D59" s="280"/>
      <c r="E59" s="336"/>
      <c r="G59" s="336" t="s">
        <v>205</v>
      </c>
    </row>
    <row r="60" spans="1:16">
      <c r="B60" s="499" t="s">
        <v>0</v>
      </c>
      <c r="C60" s="337" t="s">
        <v>1</v>
      </c>
      <c r="D60" s="337"/>
      <c r="E60" s="337"/>
      <c r="F60" s="337"/>
      <c r="G60" s="337"/>
    </row>
    <row r="61" spans="1:16">
      <c r="B61" s="499"/>
      <c r="C61" s="338">
        <f>C8</f>
        <v>43465</v>
      </c>
      <c r="D61" s="338">
        <f t="shared" ref="D61:G61" si="0">D8</f>
        <v>43373</v>
      </c>
      <c r="E61" s="338">
        <f t="shared" si="0"/>
        <v>43281</v>
      </c>
      <c r="F61" s="338">
        <f t="shared" si="0"/>
        <v>43190</v>
      </c>
      <c r="G61" s="338">
        <f t="shared" si="0"/>
        <v>43100</v>
      </c>
    </row>
    <row r="62" spans="1:16">
      <c r="A62" s="273"/>
      <c r="B62" s="339" t="s">
        <v>145</v>
      </c>
      <c r="C62" s="384">
        <v>3826</v>
      </c>
      <c r="D62" s="348">
        <v>2492</v>
      </c>
      <c r="E62" s="348">
        <v>4796</v>
      </c>
      <c r="F62" s="348">
        <v>4190</v>
      </c>
      <c r="G62" s="348">
        <v>5607</v>
      </c>
      <c r="L62" s="403"/>
      <c r="M62" s="403"/>
      <c r="N62" s="403"/>
      <c r="O62" s="403"/>
      <c r="P62" s="403"/>
    </row>
    <row r="63" spans="1:16">
      <c r="B63" s="340" t="s">
        <v>233</v>
      </c>
      <c r="C63" s="176"/>
      <c r="D63" s="52"/>
      <c r="E63" s="52"/>
      <c r="F63" s="52"/>
    </row>
    <row r="64" spans="1:16">
      <c r="B64" s="339" t="s">
        <v>214</v>
      </c>
      <c r="C64" s="176"/>
      <c r="D64" s="52"/>
      <c r="E64" s="52"/>
      <c r="F64" s="52"/>
    </row>
    <row r="65" spans="1:16">
      <c r="A65" s="273"/>
      <c r="B65" s="49" t="s">
        <v>255</v>
      </c>
      <c r="C65" s="176">
        <v>-5431.0373104350001</v>
      </c>
      <c r="D65" s="52">
        <v>-2271.0238326599992</v>
      </c>
      <c r="E65" s="52">
        <v>-6009.2928683299997</v>
      </c>
      <c r="F65" s="52">
        <v>-3305.5015537050003</v>
      </c>
      <c r="G65" s="52">
        <v>-6993.1488541199997</v>
      </c>
    </row>
    <row r="66" spans="1:16">
      <c r="A66" s="273"/>
      <c r="B66" s="49" t="s">
        <v>253</v>
      </c>
      <c r="C66" s="176">
        <v>2781.0373104350001</v>
      </c>
      <c r="D66" s="52">
        <v>-4327.9761673399998</v>
      </c>
      <c r="E66" s="52">
        <v>-1496.0018596699999</v>
      </c>
      <c r="F66" s="52">
        <v>-3525.4984462949997</v>
      </c>
      <c r="G66" s="52">
        <v>-1556.8511458800003</v>
      </c>
    </row>
    <row r="67" spans="1:16">
      <c r="A67" s="273"/>
      <c r="B67" s="49" t="s">
        <v>203</v>
      </c>
      <c r="C67" s="176">
        <v>-223</v>
      </c>
      <c r="D67" s="52">
        <v>-148</v>
      </c>
      <c r="E67" s="52">
        <v>-507</v>
      </c>
      <c r="F67" s="52">
        <v>599</v>
      </c>
      <c r="G67" s="52">
        <v>247</v>
      </c>
    </row>
    <row r="68" spans="1:16">
      <c r="A68" s="273"/>
      <c r="B68" s="341" t="s">
        <v>256</v>
      </c>
      <c r="C68" s="176">
        <v>10</v>
      </c>
      <c r="D68" s="52">
        <v>-20</v>
      </c>
      <c r="E68" s="52">
        <v>-24</v>
      </c>
      <c r="F68" s="52">
        <v>102</v>
      </c>
      <c r="G68" s="52">
        <v>-15</v>
      </c>
    </row>
    <row r="69" spans="1:16">
      <c r="A69" s="273"/>
      <c r="B69" s="341" t="s">
        <v>265</v>
      </c>
      <c r="C69" s="176">
        <v>4231</v>
      </c>
      <c r="D69" s="52">
        <v>364</v>
      </c>
      <c r="E69" s="52">
        <v>163.29472799999999</v>
      </c>
      <c r="F69" s="52">
        <v>-121</v>
      </c>
      <c r="G69" s="52">
        <v>88</v>
      </c>
    </row>
    <row r="70" spans="1:16">
      <c r="A70" s="273"/>
      <c r="B70" s="342"/>
      <c r="C70" s="343">
        <v>1368</v>
      </c>
      <c r="D70" s="344">
        <v>-6403</v>
      </c>
      <c r="E70" s="344">
        <v>-7873</v>
      </c>
      <c r="F70" s="344">
        <v>-6251</v>
      </c>
      <c r="G70" s="344">
        <v>-8230</v>
      </c>
      <c r="L70" s="403"/>
      <c r="M70" s="403"/>
      <c r="N70" s="403"/>
      <c r="O70" s="403"/>
      <c r="P70" s="403"/>
    </row>
    <row r="71" spans="1:16" s="280" customFormat="1" ht="5.0999999999999996" customHeight="1">
      <c r="A71" s="273"/>
      <c r="B71" s="275"/>
      <c r="C71" s="290"/>
      <c r="D71" s="299"/>
      <c r="E71" s="299"/>
      <c r="F71" s="299"/>
      <c r="G71" s="299"/>
      <c r="H71" s="48"/>
      <c r="I71" s="294"/>
      <c r="J71" s="295"/>
    </row>
    <row r="72" spans="1:16">
      <c r="B72" s="339" t="s">
        <v>215</v>
      </c>
      <c r="C72" s="176"/>
      <c r="D72" s="52"/>
      <c r="E72" s="52"/>
      <c r="F72" s="52"/>
    </row>
    <row r="73" spans="1:16">
      <c r="A73" s="273"/>
      <c r="B73" s="49" t="s">
        <v>204</v>
      </c>
      <c r="C73" s="176">
        <v>-50.63662590993863</v>
      </c>
      <c r="D73" s="52">
        <v>54.654448000000002</v>
      </c>
      <c r="E73" s="52">
        <v>86.133094999999997</v>
      </c>
      <c r="F73" s="52">
        <v>13.463097140999992</v>
      </c>
      <c r="G73" s="52">
        <v>226.137373</v>
      </c>
    </row>
    <row r="74" spans="1:16">
      <c r="A74" s="273"/>
      <c r="B74" s="383" t="s">
        <v>266</v>
      </c>
      <c r="C74" s="176">
        <v>-8.8978940900613726</v>
      </c>
      <c r="D74" s="52">
        <v>-1E-4</v>
      </c>
      <c r="E74" s="52">
        <v>-0.529358</v>
      </c>
      <c r="F74" s="52">
        <v>22.942214858999996</v>
      </c>
      <c r="G74" s="52">
        <v>-2</v>
      </c>
    </row>
    <row r="75" spans="1:16">
      <c r="A75" s="273"/>
      <c r="B75" s="339" t="s">
        <v>265</v>
      </c>
      <c r="C75" s="176">
        <v>8.8736079999999973</v>
      </c>
      <c r="D75" s="52">
        <v>-16.137991999999997</v>
      </c>
      <c r="E75" s="52">
        <v>-54.601995000000002</v>
      </c>
      <c r="F75" s="52">
        <v>-17.327190000000002</v>
      </c>
      <c r="G75" s="52">
        <v>-22.617815</v>
      </c>
    </row>
    <row r="76" spans="1:16">
      <c r="A76" s="273"/>
      <c r="B76" s="345"/>
      <c r="C76" s="346">
        <v>-51</v>
      </c>
      <c r="D76" s="347">
        <v>39</v>
      </c>
      <c r="E76" s="347">
        <v>30</v>
      </c>
      <c r="F76" s="347">
        <v>19</v>
      </c>
      <c r="G76" s="347">
        <v>201</v>
      </c>
      <c r="L76" s="403"/>
      <c r="M76" s="403"/>
      <c r="N76" s="403"/>
      <c r="O76" s="403"/>
      <c r="P76" s="403"/>
    </row>
    <row r="77" spans="1:16" s="280" customFormat="1" ht="5.0999999999999996" customHeight="1">
      <c r="A77" s="273"/>
      <c r="B77" s="275"/>
      <c r="C77" s="290"/>
      <c r="D77" s="299"/>
      <c r="E77" s="299"/>
      <c r="F77" s="299"/>
      <c r="G77" s="299"/>
      <c r="H77" s="48"/>
      <c r="I77" s="294"/>
      <c r="J77" s="295"/>
    </row>
    <row r="78" spans="1:16">
      <c r="A78" s="273"/>
      <c r="B78" s="340" t="s">
        <v>267</v>
      </c>
      <c r="C78" s="177">
        <v>1317</v>
      </c>
      <c r="D78" s="348">
        <v>-6364</v>
      </c>
      <c r="E78" s="348">
        <v>-7843</v>
      </c>
      <c r="F78" s="348">
        <v>-6232</v>
      </c>
      <c r="G78" s="348">
        <v>-8029</v>
      </c>
      <c r="L78" s="403"/>
      <c r="M78" s="403"/>
      <c r="N78" s="403"/>
      <c r="O78" s="403"/>
      <c r="P78" s="403"/>
    </row>
    <row r="79" spans="1:16" s="280" customFormat="1" ht="5.0999999999999996" customHeight="1">
      <c r="A79" s="273"/>
      <c r="B79" s="275"/>
      <c r="C79" s="290"/>
      <c r="D79" s="299"/>
      <c r="E79" s="299"/>
      <c r="F79" s="299"/>
      <c r="G79" s="299"/>
      <c r="H79" s="48"/>
      <c r="I79" s="294"/>
      <c r="J79" s="295"/>
    </row>
    <row r="80" spans="1:16">
      <c r="A80" s="273"/>
      <c r="B80" s="357" t="s">
        <v>268</v>
      </c>
      <c r="C80" s="358">
        <v>5143</v>
      </c>
      <c r="D80" s="359">
        <v>-3872</v>
      </c>
      <c r="E80" s="359">
        <v>-3047</v>
      </c>
      <c r="F80" s="359">
        <v>-2042</v>
      </c>
      <c r="G80" s="359">
        <v>-2422</v>
      </c>
      <c r="L80" s="403"/>
      <c r="M80" s="403"/>
      <c r="N80" s="403"/>
      <c r="O80" s="403"/>
      <c r="P80" s="403"/>
    </row>
    <row r="81" spans="1:16" s="280" customFormat="1" ht="5.0999999999999996" customHeight="1">
      <c r="A81" s="273"/>
      <c r="B81" s="275"/>
      <c r="C81" s="290"/>
      <c r="D81" s="299"/>
      <c r="E81" s="299"/>
      <c r="F81" s="299"/>
      <c r="G81" s="299"/>
      <c r="H81" s="48"/>
      <c r="I81" s="294"/>
      <c r="J81" s="295"/>
    </row>
    <row r="82" spans="1:16">
      <c r="B82" s="340" t="s">
        <v>216</v>
      </c>
      <c r="C82" s="177">
        <v>3826</v>
      </c>
      <c r="D82" s="348">
        <v>2492</v>
      </c>
      <c r="E82" s="348">
        <v>4796</v>
      </c>
      <c r="F82" s="348">
        <v>4190</v>
      </c>
      <c r="G82" s="348">
        <v>5607</v>
      </c>
      <c r="L82" s="403"/>
      <c r="M82" s="403"/>
      <c r="N82" s="403"/>
      <c r="O82" s="403"/>
      <c r="P82" s="403"/>
    </row>
    <row r="83" spans="1:16">
      <c r="A83" s="273"/>
      <c r="B83" s="339" t="s">
        <v>217</v>
      </c>
      <c r="C83" s="176">
        <v>862</v>
      </c>
      <c r="D83" s="52">
        <v>1188</v>
      </c>
      <c r="E83" s="52">
        <v>973</v>
      </c>
      <c r="F83" s="52">
        <v>829</v>
      </c>
      <c r="G83" s="52">
        <v>3058</v>
      </c>
    </row>
    <row r="84" spans="1:16">
      <c r="A84" s="273"/>
      <c r="B84" s="339" t="s">
        <v>218</v>
      </c>
      <c r="C84" s="356">
        <v>2964</v>
      </c>
      <c r="D84" s="52">
        <v>1304</v>
      </c>
      <c r="E84" s="52">
        <v>3823</v>
      </c>
      <c r="F84" s="52">
        <v>3361</v>
      </c>
      <c r="G84" s="52">
        <v>2549</v>
      </c>
    </row>
    <row r="85" spans="1:16" s="280" customFormat="1" ht="5.0999999999999996" customHeight="1">
      <c r="A85" s="273"/>
      <c r="B85" s="355"/>
      <c r="C85" s="293"/>
      <c r="D85" s="297"/>
      <c r="E85" s="297"/>
      <c r="F85" s="297"/>
      <c r="G85" s="297"/>
      <c r="H85" s="48"/>
      <c r="I85" s="294"/>
      <c r="J85" s="295"/>
    </row>
    <row r="86" spans="1:16" s="280" customFormat="1" ht="5.0999999999999996" customHeight="1">
      <c r="A86" s="273"/>
      <c r="B86" s="275"/>
      <c r="C86" s="290"/>
      <c r="D86" s="299"/>
      <c r="E86" s="299"/>
      <c r="F86" s="299"/>
      <c r="G86" s="299"/>
      <c r="H86" s="48"/>
      <c r="I86" s="294"/>
      <c r="J86" s="295"/>
    </row>
    <row r="87" spans="1:16">
      <c r="B87" s="340" t="s">
        <v>269</v>
      </c>
      <c r="C87" s="177">
        <v>1317</v>
      </c>
      <c r="D87" s="348">
        <v>-6364</v>
      </c>
      <c r="E87" s="348">
        <v>-7843</v>
      </c>
      <c r="F87" s="348">
        <v>-6232</v>
      </c>
      <c r="G87" s="348">
        <v>-8029</v>
      </c>
      <c r="L87" s="403"/>
      <c r="M87" s="403"/>
      <c r="N87" s="403"/>
      <c r="O87" s="403"/>
      <c r="P87" s="403"/>
    </row>
    <row r="88" spans="1:16">
      <c r="A88" s="273"/>
      <c r="B88" s="339" t="s">
        <v>217</v>
      </c>
      <c r="C88" s="176">
        <v>3201</v>
      </c>
      <c r="D88" s="52">
        <v>-7356</v>
      </c>
      <c r="E88" s="52">
        <v>-7043</v>
      </c>
      <c r="F88" s="52">
        <v>-5750</v>
      </c>
      <c r="G88" s="52">
        <v>-8025</v>
      </c>
    </row>
    <row r="89" spans="1:16">
      <c r="A89" s="273"/>
      <c r="B89" s="339" t="s">
        <v>218</v>
      </c>
      <c r="C89" s="356">
        <v>-1883</v>
      </c>
      <c r="D89" s="52">
        <v>992</v>
      </c>
      <c r="E89" s="52">
        <v>-800</v>
      </c>
      <c r="F89" s="52">
        <v>-482</v>
      </c>
      <c r="G89" s="52">
        <v>-4</v>
      </c>
    </row>
    <row r="90" spans="1:16" s="280" customFormat="1" ht="5.0999999999999996" customHeight="1">
      <c r="A90" s="273"/>
      <c r="B90" s="355"/>
      <c r="C90" s="293"/>
      <c r="D90" s="297"/>
      <c r="E90" s="297"/>
      <c r="F90" s="297"/>
      <c r="G90" s="297"/>
      <c r="H90" s="48"/>
      <c r="I90" s="294"/>
      <c r="J90" s="295"/>
    </row>
    <row r="91" spans="1:16" s="280" customFormat="1" ht="5.0999999999999996" customHeight="1">
      <c r="A91" s="273"/>
      <c r="B91" s="360"/>
      <c r="C91" s="293"/>
      <c r="D91" s="52"/>
      <c r="E91" s="52"/>
      <c r="F91" s="52"/>
      <c r="G91" s="52"/>
      <c r="H91" s="48"/>
      <c r="I91" s="294"/>
      <c r="J91" s="361"/>
    </row>
    <row r="92" spans="1:16" s="280" customFormat="1" ht="22.5">
      <c r="A92" s="273"/>
      <c r="B92" s="362" t="s">
        <v>270</v>
      </c>
      <c r="C92" s="177">
        <v>5143</v>
      </c>
      <c r="D92" s="348">
        <v>-3872</v>
      </c>
      <c r="E92" s="348">
        <v>-3047</v>
      </c>
      <c r="F92" s="348">
        <v>-2042</v>
      </c>
      <c r="G92" s="348">
        <v>-2422</v>
      </c>
      <c r="H92" s="48"/>
      <c r="I92" s="294"/>
      <c r="J92" s="361"/>
      <c r="L92" s="403"/>
      <c r="M92" s="403"/>
      <c r="N92" s="403"/>
      <c r="O92" s="403"/>
      <c r="P92" s="403"/>
    </row>
    <row r="93" spans="1:16" s="280" customFormat="1">
      <c r="A93" s="273"/>
      <c r="B93" s="339" t="s">
        <v>217</v>
      </c>
      <c r="C93" s="176">
        <v>4062</v>
      </c>
      <c r="D93" s="52">
        <v>-6168</v>
      </c>
      <c r="E93" s="52">
        <v>-6070</v>
      </c>
      <c r="F93" s="52">
        <v>-4921</v>
      </c>
      <c r="G93" s="52">
        <v>-4967</v>
      </c>
      <c r="H93" s="48"/>
      <c r="I93" s="294"/>
      <c r="J93" s="361"/>
    </row>
    <row r="94" spans="1:16" s="280" customFormat="1">
      <c r="A94" s="273"/>
      <c r="B94" s="339" t="s">
        <v>218</v>
      </c>
      <c r="C94" s="356">
        <v>1081</v>
      </c>
      <c r="D94" s="52">
        <v>2296</v>
      </c>
      <c r="E94" s="52">
        <v>3023</v>
      </c>
      <c r="F94" s="52">
        <v>2879</v>
      </c>
      <c r="G94" s="52">
        <v>2545</v>
      </c>
      <c r="H94" s="48"/>
      <c r="I94" s="294"/>
      <c r="J94" s="361"/>
    </row>
    <row r="95" spans="1:16" ht="5.0999999999999996" customHeight="1">
      <c r="B95" s="349"/>
      <c r="C95" s="350"/>
      <c r="D95" s="351"/>
      <c r="E95" s="351"/>
      <c r="F95" s="351"/>
      <c r="G95" s="351"/>
    </row>
    <row r="96" spans="1:16" ht="5.0999999999999996" customHeight="1">
      <c r="B96" s="363"/>
      <c r="C96" s="350"/>
      <c r="D96" s="52"/>
      <c r="E96" s="52"/>
      <c r="F96" s="52"/>
    </row>
    <row r="97" spans="2:7">
      <c r="B97" s="335" t="s">
        <v>271</v>
      </c>
      <c r="C97" s="364"/>
      <c r="D97" s="365"/>
      <c r="E97" s="365"/>
      <c r="F97" s="365"/>
      <c r="G97" s="365"/>
    </row>
    <row r="98" spans="2:7">
      <c r="B98" s="398" t="s">
        <v>219</v>
      </c>
      <c r="C98" s="400">
        <v>0.22</v>
      </c>
      <c r="D98" s="401">
        <v>0.29731428835620699</v>
      </c>
      <c r="E98" s="401">
        <v>0.24351482573962713</v>
      </c>
      <c r="F98" s="401">
        <v>0.20751000960173194</v>
      </c>
      <c r="G98" s="401">
        <v>0.76522080009005378</v>
      </c>
    </row>
    <row r="99" spans="2:7">
      <c r="B99" s="399" t="s">
        <v>220</v>
      </c>
      <c r="C99" s="400">
        <v>0.22</v>
      </c>
      <c r="D99" s="402">
        <v>0.29720608665298753</v>
      </c>
      <c r="E99" s="402">
        <v>0.24337506206895823</v>
      </c>
      <c r="F99" s="402">
        <v>0.20729714245117403</v>
      </c>
      <c r="G99" s="402">
        <v>0.76479277890203878</v>
      </c>
    </row>
    <row r="133" spans="3:7">
      <c r="C133" s="481"/>
      <c r="D133" s="481"/>
      <c r="E133" s="481"/>
      <c r="F133" s="482"/>
      <c r="G133" s="483"/>
    </row>
    <row r="159" spans="3:7">
      <c r="C159" s="493"/>
      <c r="D159" s="493"/>
      <c r="E159" s="493"/>
      <c r="F159" s="494"/>
      <c r="G159" s="495"/>
    </row>
  </sheetData>
  <mergeCells count="8">
    <mergeCell ref="B60:B61"/>
    <mergeCell ref="B7:B9"/>
    <mergeCell ref="C8:C9"/>
    <mergeCell ref="C7:G7"/>
    <mergeCell ref="E8:E9"/>
    <mergeCell ref="D8:D9"/>
    <mergeCell ref="F8:F9"/>
    <mergeCell ref="G8:G9"/>
  </mergeCells>
  <hyperlinks>
    <hyperlink ref="A1" location="Cover!E6" display="INDEX"/>
  </hyperlinks>
  <pageMargins left="0.23" right="0" top="1" bottom="1" header="0.5" footer="0.5"/>
  <pageSetup paperSize="9" scale="79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9"/>
  <sheetViews>
    <sheetView showGridLines="0" view="pageBreakPreview" zoomScaleNormal="100" zoomScaleSheetLayoutView="100" workbookViewId="0"/>
  </sheetViews>
  <sheetFormatPr defaultRowHeight="11.25"/>
  <cols>
    <col min="1" max="1" width="9.140625" style="406"/>
    <col min="2" max="2" width="41.140625" style="429" customWidth="1"/>
    <col min="3" max="5" width="8.7109375" style="429" customWidth="1"/>
    <col min="6" max="7" width="8.7109375" style="405" customWidth="1"/>
    <col min="8" max="8" width="2" style="406" customWidth="1"/>
    <col min="9" max="16384" width="9.140625" style="406"/>
  </cols>
  <sheetData>
    <row r="1" spans="1:13">
      <c r="A1" s="269" t="s">
        <v>13</v>
      </c>
      <c r="B1" s="47" t="s">
        <v>41</v>
      </c>
      <c r="C1" s="47"/>
      <c r="D1" s="47"/>
      <c r="E1" s="47"/>
    </row>
    <row r="3" spans="1:13">
      <c r="A3" s="407">
        <v>2</v>
      </c>
      <c r="B3" s="47" t="s">
        <v>289</v>
      </c>
      <c r="C3" s="47"/>
      <c r="D3" s="47"/>
      <c r="E3" s="47"/>
    </row>
    <row r="4" spans="1:13">
      <c r="B4" s="47"/>
      <c r="C4" s="47"/>
      <c r="D4" s="47"/>
      <c r="E4" s="47"/>
    </row>
    <row r="5" spans="1:13" ht="10.5" customHeight="1">
      <c r="B5" s="408"/>
      <c r="C5" s="408"/>
      <c r="D5" s="408"/>
      <c r="E5" s="408"/>
    </row>
    <row r="6" spans="1:13" ht="12.75" customHeight="1">
      <c r="B6" s="408"/>
      <c r="C6" s="408"/>
      <c r="D6" s="408"/>
      <c r="E6" s="408"/>
      <c r="F6" s="409"/>
      <c r="G6" s="409" t="s">
        <v>331</v>
      </c>
    </row>
    <row r="7" spans="1:13" ht="12" customHeight="1">
      <c r="A7" s="410"/>
      <c r="B7" s="507" t="s">
        <v>0</v>
      </c>
      <c r="C7" s="411" t="s">
        <v>3</v>
      </c>
      <c r="D7" s="411" t="s">
        <v>3</v>
      </c>
      <c r="E7" s="411" t="s">
        <v>3</v>
      </c>
      <c r="F7" s="411" t="s">
        <v>3</v>
      </c>
      <c r="G7" s="411" t="s">
        <v>3</v>
      </c>
    </row>
    <row r="8" spans="1:13" ht="12" customHeight="1">
      <c r="A8" s="410"/>
      <c r="B8" s="508"/>
      <c r="C8" s="412">
        <f>'Trends file-1'!C8</f>
        <v>43465</v>
      </c>
      <c r="D8" s="412">
        <f>'Trends file-1'!D8</f>
        <v>43373</v>
      </c>
      <c r="E8" s="412">
        <f>'Trends file-1'!E8</f>
        <v>43281</v>
      </c>
      <c r="F8" s="412">
        <f>'Trends file-1'!F8</f>
        <v>43190</v>
      </c>
      <c r="G8" s="412">
        <f>'Trends file-1'!G8</f>
        <v>43100</v>
      </c>
    </row>
    <row r="9" spans="1:13">
      <c r="A9" s="410"/>
      <c r="B9" s="413" t="s">
        <v>42</v>
      </c>
      <c r="C9" s="414"/>
      <c r="D9" s="415"/>
      <c r="E9" s="416"/>
      <c r="F9" s="415"/>
      <c r="G9" s="416"/>
    </row>
    <row r="10" spans="1:13" ht="5.0999999999999996" customHeight="1">
      <c r="A10" s="410"/>
      <c r="B10" s="417"/>
      <c r="C10" s="414"/>
      <c r="D10" s="415"/>
      <c r="E10" s="416"/>
      <c r="F10" s="415"/>
      <c r="G10" s="416"/>
    </row>
    <row r="11" spans="1:13">
      <c r="A11" s="410"/>
      <c r="B11" s="417" t="s">
        <v>177</v>
      </c>
      <c r="C11" s="414"/>
      <c r="D11" s="415"/>
      <c r="E11" s="416"/>
      <c r="F11" s="415"/>
      <c r="G11" s="416"/>
    </row>
    <row r="12" spans="1:13">
      <c r="A12" s="410"/>
      <c r="B12" s="418" t="s">
        <v>299</v>
      </c>
      <c r="C12" s="311">
        <v>880811</v>
      </c>
      <c r="D12" s="312">
        <v>869810</v>
      </c>
      <c r="E12" s="313">
        <v>815142</v>
      </c>
      <c r="F12" s="312">
        <v>758168</v>
      </c>
      <c r="G12" s="313">
        <v>725398</v>
      </c>
      <c r="J12" s="419"/>
      <c r="K12" s="419"/>
      <c r="L12" s="419"/>
      <c r="M12" s="419"/>
    </row>
    <row r="13" spans="1:13" hidden="1">
      <c r="A13" s="410"/>
      <c r="B13" s="418"/>
      <c r="C13" s="311"/>
      <c r="D13" s="312"/>
      <c r="E13" s="313"/>
      <c r="F13" s="312"/>
      <c r="G13" s="313"/>
      <c r="J13" s="419"/>
      <c r="K13" s="419"/>
      <c r="L13" s="419"/>
      <c r="M13" s="419"/>
    </row>
    <row r="14" spans="1:13" hidden="1">
      <c r="A14" s="410"/>
      <c r="B14" s="418"/>
      <c r="C14" s="311"/>
      <c r="D14" s="312"/>
      <c r="E14" s="313"/>
      <c r="F14" s="312"/>
      <c r="G14" s="313"/>
      <c r="J14" s="419"/>
      <c r="K14" s="419"/>
      <c r="L14" s="419"/>
      <c r="M14" s="419"/>
    </row>
    <row r="15" spans="1:13">
      <c r="A15" s="410"/>
      <c r="B15" s="418" t="s">
        <v>298</v>
      </c>
      <c r="C15" s="311">
        <v>1212330</v>
      </c>
      <c r="D15" s="312">
        <v>1227126</v>
      </c>
      <c r="E15" s="313">
        <v>1225491</v>
      </c>
      <c r="F15" s="312">
        <v>1211348</v>
      </c>
      <c r="G15" s="313">
        <v>1217450</v>
      </c>
      <c r="J15" s="419"/>
      <c r="K15" s="419"/>
      <c r="L15" s="419"/>
      <c r="M15" s="419"/>
    </row>
    <row r="16" spans="1:13" s="405" customFormat="1" hidden="1">
      <c r="A16" s="410"/>
      <c r="B16" s="418"/>
      <c r="C16" s="311"/>
      <c r="D16" s="312"/>
      <c r="E16" s="313"/>
      <c r="F16" s="312"/>
      <c r="G16" s="313"/>
      <c r="J16" s="419"/>
      <c r="K16" s="419"/>
      <c r="L16" s="419"/>
      <c r="M16" s="419"/>
    </row>
    <row r="17" spans="1:13" s="405" customFormat="1">
      <c r="A17" s="410"/>
      <c r="B17" s="418" t="s">
        <v>178</v>
      </c>
      <c r="C17" s="311">
        <v>89250</v>
      </c>
      <c r="D17" s="312">
        <v>79251</v>
      </c>
      <c r="E17" s="313">
        <v>76073</v>
      </c>
      <c r="F17" s="312">
        <v>86839</v>
      </c>
      <c r="G17" s="313">
        <v>84598</v>
      </c>
      <c r="J17" s="419"/>
      <c r="K17" s="419"/>
      <c r="L17" s="419"/>
      <c r="M17" s="419"/>
    </row>
    <row r="18" spans="1:13" s="405" customFormat="1">
      <c r="A18" s="410"/>
      <c r="B18" s="420" t="s">
        <v>179</v>
      </c>
      <c r="C18" s="311"/>
      <c r="D18" s="312"/>
      <c r="E18" s="313"/>
      <c r="F18" s="312"/>
      <c r="G18" s="313"/>
      <c r="J18" s="419"/>
      <c r="K18" s="419"/>
      <c r="L18" s="419"/>
      <c r="M18" s="419"/>
    </row>
    <row r="19" spans="1:13" s="405" customFormat="1">
      <c r="A19" s="410"/>
      <c r="B19" s="421" t="s">
        <v>180</v>
      </c>
      <c r="C19" s="311">
        <v>21645</v>
      </c>
      <c r="D19" s="312">
        <v>6175.6497146150477</v>
      </c>
      <c r="E19" s="313">
        <v>5893</v>
      </c>
      <c r="F19" s="312">
        <v>5769</v>
      </c>
      <c r="G19" s="313">
        <v>35941.343400440004</v>
      </c>
      <c r="J19" s="419"/>
      <c r="K19" s="419"/>
      <c r="L19" s="419"/>
      <c r="M19" s="419"/>
    </row>
    <row r="20" spans="1:13" s="417" customFormat="1" hidden="1">
      <c r="A20" s="410"/>
      <c r="B20" s="418"/>
      <c r="C20" s="311"/>
      <c r="D20" s="312"/>
      <c r="E20" s="313"/>
      <c r="F20" s="312"/>
      <c r="G20" s="313"/>
      <c r="J20" s="419"/>
      <c r="K20" s="419"/>
      <c r="L20" s="419"/>
      <c r="M20" s="419"/>
    </row>
    <row r="21" spans="1:13" s="405" customFormat="1" hidden="1">
      <c r="A21" s="410"/>
      <c r="B21" s="418"/>
      <c r="C21" s="311"/>
      <c r="D21" s="312"/>
      <c r="E21" s="313"/>
      <c r="F21" s="312"/>
      <c r="G21" s="313"/>
      <c r="J21" s="419"/>
      <c r="K21" s="419"/>
      <c r="L21" s="419"/>
      <c r="M21" s="419"/>
    </row>
    <row r="22" spans="1:13" s="405" customFormat="1" hidden="1">
      <c r="A22" s="410"/>
      <c r="B22" s="418"/>
      <c r="C22" s="311"/>
      <c r="D22" s="312"/>
      <c r="E22" s="313"/>
      <c r="F22" s="312"/>
      <c r="G22" s="313"/>
      <c r="J22" s="419"/>
      <c r="K22" s="419"/>
      <c r="L22" s="419"/>
      <c r="M22" s="419"/>
    </row>
    <row r="23" spans="1:13" s="405" customFormat="1">
      <c r="A23" s="410"/>
      <c r="B23" s="418" t="s">
        <v>182</v>
      </c>
      <c r="C23" s="311">
        <v>17286</v>
      </c>
      <c r="D23" s="312">
        <v>18514.716168108</v>
      </c>
      <c r="E23" s="313">
        <v>18681</v>
      </c>
      <c r="F23" s="312">
        <v>17548</v>
      </c>
      <c r="G23" s="313">
        <v>24718.671429296999</v>
      </c>
      <c r="J23" s="419"/>
      <c r="K23" s="419"/>
      <c r="L23" s="419"/>
      <c r="M23" s="419"/>
    </row>
    <row r="24" spans="1:13" s="405" customFormat="1" hidden="1">
      <c r="A24" s="410"/>
      <c r="B24" s="418"/>
      <c r="C24" s="311"/>
      <c r="D24" s="312"/>
      <c r="E24" s="313"/>
      <c r="F24" s="312"/>
      <c r="G24" s="313"/>
      <c r="J24" s="419"/>
      <c r="K24" s="419"/>
      <c r="L24" s="419"/>
      <c r="M24" s="419"/>
    </row>
    <row r="25" spans="1:13" s="405" customFormat="1">
      <c r="A25" s="410"/>
      <c r="B25" s="418" t="s">
        <v>290</v>
      </c>
      <c r="C25" s="311">
        <v>100567</v>
      </c>
      <c r="D25" s="312">
        <v>101883.93171927673</v>
      </c>
      <c r="E25" s="313">
        <v>76516</v>
      </c>
      <c r="F25" s="312">
        <v>54835</v>
      </c>
      <c r="G25" s="313">
        <v>47176.856003125169</v>
      </c>
      <c r="J25" s="419"/>
      <c r="K25" s="419"/>
      <c r="L25" s="419"/>
      <c r="M25" s="419"/>
    </row>
    <row r="26" spans="1:13" s="405" customFormat="1">
      <c r="A26" s="410"/>
      <c r="B26" s="418" t="s">
        <v>183</v>
      </c>
      <c r="C26" s="311">
        <v>53647</v>
      </c>
      <c r="D26" s="312">
        <v>50293.028504403999</v>
      </c>
      <c r="E26" s="313">
        <v>44547</v>
      </c>
      <c r="F26" s="312">
        <v>36319</v>
      </c>
      <c r="G26" s="313">
        <v>36938.272263688996</v>
      </c>
      <c r="J26" s="419"/>
      <c r="K26" s="419"/>
      <c r="L26" s="419"/>
      <c r="M26" s="419"/>
    </row>
    <row r="27" spans="1:13" s="405" customFormat="1">
      <c r="A27" s="410"/>
      <c r="B27" s="415"/>
      <c r="C27" s="317">
        <v>2375536</v>
      </c>
      <c r="D27" s="318">
        <v>2353055.3261064035</v>
      </c>
      <c r="E27" s="319">
        <v>2262343</v>
      </c>
      <c r="F27" s="318">
        <v>2170826</v>
      </c>
      <c r="G27" s="319">
        <v>2172221.1430965508</v>
      </c>
      <c r="J27" s="419"/>
      <c r="K27" s="419"/>
      <c r="L27" s="419"/>
      <c r="M27" s="419"/>
    </row>
    <row r="28" spans="1:13" ht="5.0999999999999996" customHeight="1">
      <c r="A28" s="410"/>
      <c r="B28" s="417"/>
      <c r="C28" s="311"/>
      <c r="D28" s="312"/>
      <c r="E28" s="313"/>
      <c r="F28" s="312"/>
      <c r="G28" s="313"/>
    </row>
    <row r="29" spans="1:13" s="405" customFormat="1">
      <c r="A29" s="410"/>
      <c r="B29" s="422" t="s">
        <v>184</v>
      </c>
      <c r="C29" s="311"/>
      <c r="D29" s="312"/>
      <c r="E29" s="313"/>
      <c r="F29" s="312"/>
      <c r="G29" s="313"/>
      <c r="J29" s="419"/>
      <c r="K29" s="419"/>
      <c r="L29" s="419"/>
      <c r="M29" s="419"/>
    </row>
    <row r="30" spans="1:13" s="405" customFormat="1">
      <c r="A30" s="410"/>
      <c r="B30" s="418"/>
      <c r="C30" s="311"/>
      <c r="D30" s="312"/>
      <c r="E30" s="313"/>
      <c r="F30" s="312"/>
      <c r="G30" s="313"/>
      <c r="J30" s="419"/>
      <c r="K30" s="419"/>
      <c r="L30" s="419"/>
      <c r="M30" s="419"/>
    </row>
    <row r="31" spans="1:13" s="405" customFormat="1">
      <c r="A31" s="410"/>
      <c r="B31" s="423" t="s">
        <v>179</v>
      </c>
      <c r="C31" s="311"/>
      <c r="D31" s="312"/>
      <c r="E31" s="313"/>
      <c r="F31" s="312"/>
      <c r="G31" s="313"/>
      <c r="J31" s="419"/>
      <c r="K31" s="419"/>
      <c r="L31" s="419"/>
      <c r="M31" s="419"/>
    </row>
    <row r="32" spans="1:13" s="405" customFormat="1">
      <c r="A32" s="410"/>
      <c r="B32" s="421" t="s">
        <v>180</v>
      </c>
      <c r="C32" s="311">
        <v>38189</v>
      </c>
      <c r="D32" s="312">
        <v>56743.726483029997</v>
      </c>
      <c r="E32" s="313">
        <v>72249</v>
      </c>
      <c r="F32" s="312">
        <v>68978</v>
      </c>
      <c r="G32" s="313">
        <v>35184.960179613998</v>
      </c>
      <c r="J32" s="419"/>
      <c r="K32" s="419"/>
      <c r="L32" s="419"/>
      <c r="M32" s="419"/>
    </row>
    <row r="33" spans="1:13" s="417" customFormat="1" hidden="1">
      <c r="A33" s="410"/>
      <c r="B33" s="421"/>
      <c r="C33" s="311"/>
      <c r="D33" s="312"/>
      <c r="E33" s="313"/>
      <c r="F33" s="312"/>
      <c r="G33" s="313"/>
      <c r="J33" s="419"/>
      <c r="K33" s="419"/>
      <c r="L33" s="419"/>
      <c r="M33" s="419"/>
    </row>
    <row r="34" spans="1:13" s="417" customFormat="1">
      <c r="A34" s="410"/>
      <c r="B34" s="421" t="s">
        <v>181</v>
      </c>
      <c r="C34" s="311">
        <v>48955</v>
      </c>
      <c r="D34" s="312">
        <v>50480.164537490004</v>
      </c>
      <c r="E34" s="313">
        <v>51563</v>
      </c>
      <c r="F34" s="312">
        <v>58830</v>
      </c>
      <c r="G34" s="313">
        <v>54784.754662270992</v>
      </c>
      <c r="J34" s="419"/>
      <c r="K34" s="419"/>
      <c r="L34" s="419"/>
      <c r="M34" s="419"/>
    </row>
    <row r="35" spans="1:13" s="417" customFormat="1">
      <c r="A35" s="410"/>
      <c r="B35" s="459" t="s">
        <v>300</v>
      </c>
      <c r="C35" s="311">
        <v>43458</v>
      </c>
      <c r="D35" s="312">
        <v>41671</v>
      </c>
      <c r="E35" s="313">
        <v>52269.039232387178</v>
      </c>
      <c r="F35" s="312">
        <v>49551.837230215016</v>
      </c>
      <c r="G35" s="313">
        <v>20171.128637396374</v>
      </c>
      <c r="J35" s="419"/>
      <c r="K35" s="419"/>
      <c r="L35" s="419"/>
      <c r="M35" s="419"/>
    </row>
    <row r="36" spans="1:13" s="405" customFormat="1">
      <c r="A36" s="410"/>
      <c r="B36" s="424" t="s">
        <v>304</v>
      </c>
      <c r="C36" s="311">
        <v>21461</v>
      </c>
      <c r="D36" s="425">
        <v>19715.344780072002</v>
      </c>
      <c r="E36" s="426">
        <v>17933.960767612822</v>
      </c>
      <c r="F36" s="425">
        <v>17154.162769784984</v>
      </c>
      <c r="G36" s="426">
        <v>16694.762907599623</v>
      </c>
      <c r="J36" s="419"/>
      <c r="K36" s="419"/>
      <c r="L36" s="419"/>
      <c r="M36" s="419"/>
    </row>
    <row r="37" spans="1:13" s="427" customFormat="1" hidden="1">
      <c r="A37" s="410"/>
      <c r="B37" s="421"/>
      <c r="C37" s="311"/>
      <c r="D37" s="314"/>
      <c r="E37" s="315"/>
      <c r="F37" s="314"/>
      <c r="G37" s="315"/>
      <c r="J37" s="419"/>
      <c r="K37" s="419"/>
      <c r="L37" s="419"/>
      <c r="M37" s="419"/>
    </row>
    <row r="38" spans="1:13" hidden="1">
      <c r="A38" s="410"/>
      <c r="B38" s="421" t="s">
        <v>185</v>
      </c>
      <c r="C38" s="311">
        <v>0</v>
      </c>
      <c r="D38" s="312">
        <v>0</v>
      </c>
      <c r="E38" s="313">
        <v>0</v>
      </c>
      <c r="F38" s="312">
        <v>0</v>
      </c>
      <c r="G38" s="313">
        <v>0</v>
      </c>
      <c r="J38" s="419"/>
      <c r="K38" s="419"/>
      <c r="L38" s="419"/>
      <c r="M38" s="419"/>
    </row>
    <row r="39" spans="1:13">
      <c r="A39" s="410"/>
      <c r="B39" s="421" t="s">
        <v>186</v>
      </c>
      <c r="C39" s="311">
        <v>20493</v>
      </c>
      <c r="D39" s="312">
        <v>29631</v>
      </c>
      <c r="E39" s="313">
        <v>38241</v>
      </c>
      <c r="F39" s="312">
        <v>36403</v>
      </c>
      <c r="G39" s="313">
        <v>25498.108455004003</v>
      </c>
      <c r="J39" s="419"/>
      <c r="K39" s="419"/>
      <c r="L39" s="419"/>
      <c r="M39" s="419"/>
    </row>
    <row r="40" spans="1:13" hidden="1">
      <c r="A40" s="410"/>
      <c r="B40" s="418" t="s">
        <v>188</v>
      </c>
      <c r="C40" s="311">
        <v>0</v>
      </c>
      <c r="D40" s="312">
        <v>0</v>
      </c>
      <c r="E40" s="313">
        <v>0</v>
      </c>
      <c r="F40" s="312">
        <v>0</v>
      </c>
      <c r="G40" s="313">
        <v>0</v>
      </c>
      <c r="J40" s="419"/>
      <c r="K40" s="419"/>
      <c r="L40" s="419"/>
      <c r="M40" s="419"/>
    </row>
    <row r="41" spans="1:13">
      <c r="A41" s="410"/>
      <c r="B41" s="418" t="s">
        <v>187</v>
      </c>
      <c r="C41" s="311">
        <v>147021.99978695999</v>
      </c>
      <c r="D41" s="312">
        <v>139206.64996798601</v>
      </c>
      <c r="E41" s="313">
        <v>123937</v>
      </c>
      <c r="F41" s="312">
        <v>104073</v>
      </c>
      <c r="G41" s="313">
        <v>104306.853889422</v>
      </c>
      <c r="J41" s="419"/>
      <c r="K41" s="419"/>
      <c r="L41" s="419"/>
      <c r="M41" s="419"/>
    </row>
    <row r="42" spans="1:13" hidden="1">
      <c r="A42" s="410"/>
      <c r="B42" s="418"/>
      <c r="C42" s="311"/>
      <c r="D42" s="312"/>
      <c r="E42" s="313"/>
      <c r="F42" s="312"/>
      <c r="G42" s="313"/>
      <c r="J42" s="419"/>
      <c r="K42" s="419"/>
      <c r="L42" s="419"/>
      <c r="M42" s="419"/>
    </row>
    <row r="43" spans="1:13" hidden="1">
      <c r="A43" s="410"/>
      <c r="B43" s="405"/>
      <c r="C43" s="311"/>
      <c r="D43" s="312"/>
      <c r="E43" s="313"/>
      <c r="F43" s="312"/>
      <c r="G43" s="313"/>
      <c r="J43" s="419"/>
      <c r="K43" s="419"/>
      <c r="L43" s="419"/>
      <c r="M43" s="419"/>
    </row>
    <row r="44" spans="1:13" hidden="1">
      <c r="A44" s="410"/>
      <c r="B44" s="415"/>
      <c r="C44" s="311"/>
      <c r="D44" s="312"/>
      <c r="E44" s="313"/>
      <c r="F44" s="312"/>
      <c r="G44" s="313"/>
      <c r="J44" s="419"/>
      <c r="K44" s="419"/>
      <c r="L44" s="419"/>
      <c r="M44" s="419"/>
    </row>
    <row r="45" spans="1:13" hidden="1" collapsed="1">
      <c r="A45" s="410"/>
      <c r="B45" s="405"/>
      <c r="C45" s="311"/>
      <c r="D45" s="312"/>
      <c r="E45" s="313"/>
      <c r="F45" s="312"/>
      <c r="G45" s="313"/>
      <c r="J45" s="419"/>
      <c r="K45" s="419"/>
      <c r="L45" s="419"/>
      <c r="M45" s="419"/>
    </row>
    <row r="46" spans="1:13">
      <c r="A46" s="410"/>
      <c r="B46" s="422"/>
      <c r="C46" s="317">
        <v>319577.99978695996</v>
      </c>
      <c r="D46" s="318">
        <v>337447.88576857804</v>
      </c>
      <c r="E46" s="319">
        <v>356193</v>
      </c>
      <c r="F46" s="318">
        <v>334990</v>
      </c>
      <c r="G46" s="319">
        <v>256640.56873130699</v>
      </c>
      <c r="J46" s="419"/>
      <c r="K46" s="419"/>
      <c r="L46" s="419"/>
      <c r="M46" s="419"/>
    </row>
    <row r="47" spans="1:13" ht="5.0999999999999996" customHeight="1">
      <c r="A47" s="410"/>
      <c r="B47" s="417"/>
      <c r="C47" s="311"/>
      <c r="D47" s="312"/>
      <c r="E47" s="313"/>
      <c r="F47" s="312"/>
      <c r="G47" s="313"/>
    </row>
    <row r="48" spans="1:13">
      <c r="A48" s="410"/>
      <c r="B48" s="422"/>
      <c r="C48" s="311"/>
      <c r="D48" s="312"/>
      <c r="E48" s="313"/>
      <c r="F48" s="312"/>
      <c r="G48" s="313"/>
      <c r="J48" s="419"/>
      <c r="K48" s="419"/>
      <c r="L48" s="419"/>
      <c r="M48" s="419"/>
    </row>
    <row r="49" spans="1:13" ht="12" thickBot="1">
      <c r="A49" s="410"/>
      <c r="B49" s="417" t="s">
        <v>234</v>
      </c>
      <c r="C49" s="321">
        <v>2695113.99978696</v>
      </c>
      <c r="D49" s="322">
        <v>2690503.2118749814</v>
      </c>
      <c r="E49" s="323">
        <v>2618536</v>
      </c>
      <c r="F49" s="322">
        <v>2505816</v>
      </c>
      <c r="G49" s="323">
        <v>2428861.7118278579</v>
      </c>
      <c r="J49" s="419"/>
      <c r="K49" s="419"/>
      <c r="L49" s="419"/>
      <c r="M49" s="419"/>
    </row>
    <row r="50" spans="1:13" ht="5.0999999999999996" customHeight="1" thickTop="1">
      <c r="A50" s="410"/>
      <c r="B50" s="417"/>
      <c r="C50" s="311"/>
      <c r="D50" s="312"/>
      <c r="E50" s="313"/>
      <c r="F50" s="312"/>
      <c r="G50" s="313"/>
    </row>
    <row r="51" spans="1:13">
      <c r="A51" s="410"/>
      <c r="B51" s="405"/>
      <c r="C51" s="311"/>
      <c r="D51" s="312"/>
      <c r="E51" s="313"/>
      <c r="F51" s="312"/>
      <c r="G51" s="313"/>
      <c r="J51" s="419"/>
      <c r="K51" s="419"/>
      <c r="L51" s="419"/>
      <c r="M51" s="419"/>
    </row>
    <row r="52" spans="1:13" s="427" customFormat="1" hidden="1">
      <c r="A52" s="410"/>
      <c r="B52" s="417"/>
      <c r="C52" s="311"/>
      <c r="D52" s="314"/>
      <c r="E52" s="315"/>
      <c r="F52" s="314"/>
      <c r="G52" s="315"/>
      <c r="J52" s="419"/>
      <c r="K52" s="419"/>
      <c r="L52" s="419"/>
      <c r="M52" s="419"/>
    </row>
    <row r="53" spans="1:13" hidden="1">
      <c r="A53" s="410"/>
      <c r="B53" s="417"/>
      <c r="C53" s="311"/>
      <c r="D53" s="312"/>
      <c r="E53" s="313"/>
      <c r="F53" s="312"/>
      <c r="G53" s="313"/>
      <c r="J53" s="419"/>
      <c r="K53" s="419"/>
      <c r="L53" s="419"/>
      <c r="M53" s="419"/>
    </row>
    <row r="54" spans="1:13" ht="5.0999999999999996" customHeight="1">
      <c r="A54" s="410"/>
      <c r="B54" s="417"/>
      <c r="C54" s="311"/>
      <c r="D54" s="312"/>
      <c r="E54" s="313"/>
      <c r="F54" s="312"/>
      <c r="G54" s="313"/>
    </row>
    <row r="55" spans="1:13">
      <c r="A55" s="410"/>
      <c r="B55" s="417" t="s">
        <v>43</v>
      </c>
      <c r="C55" s="311"/>
      <c r="D55" s="312"/>
      <c r="E55" s="313"/>
      <c r="F55" s="312"/>
      <c r="G55" s="313"/>
      <c r="J55" s="419"/>
      <c r="K55" s="419"/>
      <c r="L55" s="419"/>
      <c r="M55" s="419"/>
    </row>
    <row r="56" spans="1:13" hidden="1">
      <c r="A56" s="410"/>
      <c r="B56" s="417" t="s">
        <v>44</v>
      </c>
      <c r="C56" s="311"/>
      <c r="D56" s="312"/>
      <c r="E56" s="313"/>
      <c r="F56" s="312"/>
      <c r="G56" s="313"/>
      <c r="J56" s="419"/>
      <c r="K56" s="419"/>
      <c r="L56" s="419"/>
      <c r="M56" s="419"/>
    </row>
    <row r="57" spans="1:13" hidden="1">
      <c r="A57" s="410"/>
      <c r="B57" s="418"/>
      <c r="C57" s="311"/>
      <c r="D57" s="312"/>
      <c r="E57" s="313"/>
      <c r="F57" s="312"/>
      <c r="G57" s="313"/>
      <c r="J57" s="419"/>
      <c r="K57" s="419"/>
      <c r="L57" s="419"/>
      <c r="M57" s="419"/>
    </row>
    <row r="58" spans="1:13" ht="11.25" hidden="1" customHeight="1">
      <c r="A58" s="410"/>
      <c r="B58" s="422"/>
      <c r="C58" s="311"/>
      <c r="D58" s="312"/>
      <c r="E58" s="313"/>
      <c r="F58" s="312"/>
      <c r="G58" s="313"/>
      <c r="J58" s="419"/>
      <c r="K58" s="419"/>
      <c r="L58" s="419"/>
      <c r="M58" s="419"/>
    </row>
    <row r="59" spans="1:13" hidden="1">
      <c r="A59" s="410"/>
      <c r="B59" s="418"/>
      <c r="C59" s="311"/>
      <c r="D59" s="312"/>
      <c r="E59" s="313"/>
      <c r="F59" s="312"/>
      <c r="G59" s="313"/>
      <c r="J59" s="419"/>
      <c r="K59" s="419"/>
      <c r="L59" s="419"/>
      <c r="M59" s="419"/>
    </row>
    <row r="60" spans="1:13">
      <c r="A60" s="410"/>
      <c r="B60" s="418" t="s">
        <v>235</v>
      </c>
      <c r="C60" s="311">
        <v>711097</v>
      </c>
      <c r="D60" s="312">
        <v>688804.20834999997</v>
      </c>
      <c r="E60" s="313">
        <v>693876</v>
      </c>
      <c r="F60" s="312">
        <v>695344</v>
      </c>
      <c r="G60" s="313">
        <v>714174.57497099997</v>
      </c>
      <c r="J60" s="419"/>
      <c r="K60" s="419"/>
      <c r="L60" s="419"/>
      <c r="M60" s="419"/>
    </row>
    <row r="61" spans="1:13">
      <c r="A61" s="410"/>
      <c r="B61" s="418" t="s">
        <v>254</v>
      </c>
      <c r="C61" s="311">
        <v>120962</v>
      </c>
      <c r="D61" s="312">
        <v>75192</v>
      </c>
      <c r="E61" s="313">
        <v>91011</v>
      </c>
      <c r="F61" s="312">
        <v>88139</v>
      </c>
      <c r="G61" s="313">
        <v>85594</v>
      </c>
      <c r="J61" s="419"/>
      <c r="K61" s="419"/>
      <c r="L61" s="419"/>
      <c r="M61" s="419"/>
    </row>
    <row r="62" spans="1:13">
      <c r="A62" s="410"/>
      <c r="B62" s="428"/>
      <c r="C62" s="317">
        <v>832059</v>
      </c>
      <c r="D62" s="318">
        <v>763996.20834999997</v>
      </c>
      <c r="E62" s="319">
        <v>784887</v>
      </c>
      <c r="F62" s="318">
        <v>783483</v>
      </c>
      <c r="G62" s="319">
        <v>799768.57497099997</v>
      </c>
      <c r="J62" s="419"/>
      <c r="K62" s="419"/>
      <c r="L62" s="419"/>
      <c r="M62" s="419"/>
    </row>
    <row r="63" spans="1:13" ht="5.0999999999999996" customHeight="1">
      <c r="A63" s="410"/>
      <c r="B63" s="417"/>
      <c r="C63" s="311"/>
      <c r="D63" s="312"/>
      <c r="E63" s="313"/>
      <c r="F63" s="312"/>
      <c r="G63" s="313"/>
    </row>
    <row r="64" spans="1:13">
      <c r="A64" s="410"/>
      <c r="B64" s="417" t="s">
        <v>189</v>
      </c>
      <c r="C64" s="311"/>
      <c r="D64" s="312"/>
      <c r="E64" s="313"/>
      <c r="F64" s="312"/>
      <c r="G64" s="313"/>
      <c r="J64" s="419"/>
      <c r="K64" s="419"/>
      <c r="L64" s="419"/>
      <c r="M64" s="419"/>
    </row>
    <row r="65" spans="1:13">
      <c r="A65" s="410"/>
      <c r="B65" s="420" t="s">
        <v>190</v>
      </c>
      <c r="C65" s="311"/>
      <c r="D65" s="312"/>
      <c r="E65" s="313"/>
      <c r="F65" s="312"/>
      <c r="G65" s="313"/>
      <c r="J65" s="419"/>
      <c r="K65" s="419"/>
      <c r="L65" s="419"/>
      <c r="M65" s="419"/>
    </row>
    <row r="66" spans="1:13">
      <c r="A66" s="410"/>
      <c r="B66" s="421" t="s">
        <v>236</v>
      </c>
      <c r="C66" s="311">
        <v>901513</v>
      </c>
      <c r="D66" s="312">
        <v>923229.89490042592</v>
      </c>
      <c r="E66" s="313">
        <v>878989</v>
      </c>
      <c r="F66" s="312">
        <v>849420</v>
      </c>
      <c r="G66" s="313">
        <v>801325.47750400007</v>
      </c>
      <c r="J66" s="419"/>
      <c r="K66" s="419"/>
      <c r="L66" s="419"/>
      <c r="M66" s="419"/>
    </row>
    <row r="67" spans="1:13" hidden="1">
      <c r="A67" s="410"/>
      <c r="B67" s="421"/>
      <c r="C67" s="311"/>
      <c r="D67" s="312"/>
      <c r="E67" s="313"/>
      <c r="F67" s="312"/>
      <c r="G67" s="313"/>
      <c r="J67" s="419"/>
      <c r="K67" s="419"/>
      <c r="L67" s="419"/>
      <c r="M67" s="419"/>
    </row>
    <row r="68" spans="1:13">
      <c r="A68" s="410"/>
      <c r="B68" s="421" t="s">
        <v>186</v>
      </c>
      <c r="C68" s="311">
        <v>49760.786203905998</v>
      </c>
      <c r="D68" s="312">
        <v>56586.679465381996</v>
      </c>
      <c r="E68" s="313">
        <v>53486</v>
      </c>
      <c r="F68" s="312">
        <v>49956</v>
      </c>
      <c r="G68" s="313">
        <v>19333.233700000001</v>
      </c>
      <c r="J68" s="419"/>
      <c r="K68" s="419"/>
      <c r="L68" s="419"/>
      <c r="M68" s="419"/>
    </row>
    <row r="69" spans="1:13" hidden="1">
      <c r="A69" s="410"/>
      <c r="B69" s="418"/>
      <c r="C69" s="311"/>
      <c r="D69" s="312"/>
      <c r="E69" s="313"/>
      <c r="F69" s="312"/>
      <c r="G69" s="313"/>
      <c r="J69" s="419"/>
      <c r="K69" s="419"/>
      <c r="L69" s="419"/>
      <c r="M69" s="419"/>
    </row>
    <row r="70" spans="1:13" hidden="1">
      <c r="A70" s="410"/>
      <c r="B70" s="418"/>
      <c r="C70" s="311"/>
      <c r="D70" s="312"/>
      <c r="E70" s="313"/>
      <c r="F70" s="312"/>
      <c r="G70" s="313"/>
      <c r="J70" s="419"/>
      <c r="K70" s="419"/>
      <c r="L70" s="419"/>
      <c r="M70" s="419"/>
    </row>
    <row r="71" spans="1:13">
      <c r="A71" s="410"/>
      <c r="B71" s="418" t="s">
        <v>191</v>
      </c>
      <c r="C71" s="311">
        <v>8190</v>
      </c>
      <c r="D71" s="312">
        <v>5291.8199244525604</v>
      </c>
      <c r="E71" s="313">
        <v>6783</v>
      </c>
      <c r="F71" s="312">
        <v>10606</v>
      </c>
      <c r="G71" s="313">
        <v>9048</v>
      </c>
      <c r="J71" s="419"/>
      <c r="K71" s="419"/>
      <c r="L71" s="419"/>
      <c r="M71" s="419"/>
    </row>
    <row r="72" spans="1:13">
      <c r="A72" s="410"/>
      <c r="B72" s="418" t="s">
        <v>192</v>
      </c>
      <c r="C72" s="311">
        <v>25803</v>
      </c>
      <c r="D72" s="312">
        <v>28114.626732985998</v>
      </c>
      <c r="E72" s="313">
        <v>29084</v>
      </c>
      <c r="F72" s="312">
        <v>29952</v>
      </c>
      <c r="G72" s="313">
        <v>30870</v>
      </c>
      <c r="J72" s="419"/>
      <c r="K72" s="419"/>
      <c r="L72" s="419"/>
      <c r="M72" s="419"/>
    </row>
    <row r="73" spans="1:13">
      <c r="A73" s="410"/>
      <c r="B73" s="422"/>
      <c r="C73" s="317">
        <v>985267.78620390594</v>
      </c>
      <c r="D73" s="318">
        <v>1013224.0210232465</v>
      </c>
      <c r="E73" s="319">
        <v>968342</v>
      </c>
      <c r="F73" s="318">
        <v>939934</v>
      </c>
      <c r="G73" s="319">
        <v>860575.71120400005</v>
      </c>
      <c r="J73" s="419"/>
      <c r="K73" s="419"/>
      <c r="L73" s="419"/>
      <c r="M73" s="419"/>
    </row>
    <row r="74" spans="1:13" ht="5.0999999999999996" customHeight="1">
      <c r="A74" s="410"/>
      <c r="B74" s="417"/>
      <c r="C74" s="311"/>
      <c r="D74" s="312"/>
      <c r="E74" s="313"/>
      <c r="F74" s="312"/>
      <c r="G74" s="313"/>
    </row>
    <row r="75" spans="1:13" s="427" customFormat="1">
      <c r="A75" s="410"/>
      <c r="B75" s="422" t="s">
        <v>193</v>
      </c>
      <c r="C75" s="311"/>
      <c r="D75" s="312"/>
      <c r="E75" s="313"/>
      <c r="F75" s="312"/>
      <c r="G75" s="313"/>
      <c r="J75" s="419"/>
      <c r="K75" s="419"/>
      <c r="L75" s="419"/>
      <c r="M75" s="419"/>
    </row>
    <row r="76" spans="1:13" s="427" customFormat="1">
      <c r="A76" s="410"/>
      <c r="B76" s="423" t="s">
        <v>190</v>
      </c>
      <c r="C76" s="311"/>
      <c r="D76" s="314"/>
      <c r="E76" s="315"/>
      <c r="F76" s="314"/>
      <c r="G76" s="315"/>
      <c r="J76" s="419"/>
      <c r="K76" s="419"/>
      <c r="L76" s="419"/>
      <c r="M76" s="419"/>
    </row>
    <row r="77" spans="1:13">
      <c r="A77" s="410"/>
      <c r="B77" s="459" t="s">
        <v>301</v>
      </c>
      <c r="C77" s="311">
        <v>308955</v>
      </c>
      <c r="D77" s="312">
        <v>349456</v>
      </c>
      <c r="E77" s="313">
        <v>313602</v>
      </c>
      <c r="F77" s="312">
        <v>263915</v>
      </c>
      <c r="G77" s="313">
        <v>229282.93341580735</v>
      </c>
      <c r="J77" s="419"/>
      <c r="K77" s="419"/>
      <c r="L77" s="419"/>
      <c r="M77" s="419"/>
    </row>
    <row r="78" spans="1:13" hidden="1">
      <c r="A78" s="410"/>
      <c r="B78" s="421"/>
      <c r="C78" s="311"/>
      <c r="D78" s="312"/>
      <c r="E78" s="313"/>
      <c r="F78" s="312"/>
      <c r="G78" s="313"/>
      <c r="J78" s="419"/>
      <c r="K78" s="419"/>
      <c r="L78" s="419"/>
      <c r="M78" s="419"/>
    </row>
    <row r="79" spans="1:13" s="427" customFormat="1" hidden="1">
      <c r="A79" s="410"/>
      <c r="B79" s="421"/>
      <c r="C79" s="311"/>
      <c r="D79" s="312"/>
      <c r="E79" s="313"/>
      <c r="F79" s="312"/>
      <c r="G79" s="313"/>
      <c r="J79" s="419"/>
      <c r="K79" s="419"/>
      <c r="L79" s="419"/>
      <c r="M79" s="419"/>
    </row>
    <row r="80" spans="1:13">
      <c r="A80" s="410"/>
      <c r="B80" s="421" t="s">
        <v>237</v>
      </c>
      <c r="C80" s="311">
        <v>297379</v>
      </c>
      <c r="D80" s="312">
        <v>306509</v>
      </c>
      <c r="E80" s="313">
        <v>285372.26553562999</v>
      </c>
      <c r="F80" s="312">
        <v>268536.59433447837</v>
      </c>
      <c r="G80" s="313">
        <v>290185.85802099999</v>
      </c>
      <c r="J80" s="419"/>
      <c r="K80" s="419"/>
      <c r="L80" s="419"/>
      <c r="M80" s="419"/>
    </row>
    <row r="81" spans="1:7">
      <c r="A81" s="410"/>
      <c r="B81" s="421" t="s">
        <v>186</v>
      </c>
      <c r="C81" s="311">
        <v>165861</v>
      </c>
      <c r="D81" s="312">
        <v>152210.07104627002</v>
      </c>
      <c r="E81" s="313">
        <v>148626</v>
      </c>
      <c r="F81" s="312">
        <v>140888</v>
      </c>
      <c r="G81" s="313">
        <v>142627.72042402567</v>
      </c>
    </row>
    <row r="82" spans="1:7" hidden="1">
      <c r="A82" s="410"/>
      <c r="B82" s="418"/>
      <c r="C82" s="311"/>
      <c r="D82" s="303"/>
      <c r="E82" s="313"/>
      <c r="F82" s="303"/>
      <c r="G82" s="313"/>
    </row>
    <row r="83" spans="1:7" hidden="1">
      <c r="A83" s="410"/>
      <c r="B83" s="418"/>
      <c r="C83" s="311"/>
      <c r="D83" s="303"/>
      <c r="E83" s="313"/>
      <c r="F83" s="303"/>
      <c r="G83" s="313"/>
    </row>
    <row r="84" spans="1:7">
      <c r="A84" s="410"/>
      <c r="B84" s="418" t="s">
        <v>241</v>
      </c>
      <c r="C84" s="311">
        <v>8345</v>
      </c>
      <c r="D84" s="303">
        <v>9564.2565434133685</v>
      </c>
      <c r="E84" s="313">
        <v>10597</v>
      </c>
      <c r="F84" s="303">
        <v>11058</v>
      </c>
      <c r="G84" s="313">
        <v>12049.889055523181</v>
      </c>
    </row>
    <row r="85" spans="1:7">
      <c r="A85" s="410"/>
      <c r="B85" s="418" t="s">
        <v>194</v>
      </c>
      <c r="C85" s="311">
        <v>97248</v>
      </c>
      <c r="D85" s="303">
        <v>95544.431984011069</v>
      </c>
      <c r="E85" s="313">
        <v>107110.73446437001</v>
      </c>
      <c r="F85" s="303">
        <v>98002.405665521626</v>
      </c>
      <c r="G85" s="313">
        <v>94371.726955499995</v>
      </c>
    </row>
    <row r="86" spans="1:7" hidden="1">
      <c r="A86" s="410"/>
      <c r="B86" s="418" t="s">
        <v>221</v>
      </c>
      <c r="C86" s="311"/>
      <c r="D86" s="303"/>
      <c r="E86" s="313"/>
      <c r="F86" s="303"/>
      <c r="G86" s="313"/>
    </row>
    <row r="87" spans="1:7" ht="5.0999999999999996" hidden="1" customHeight="1">
      <c r="A87" s="410"/>
      <c r="B87" s="417"/>
      <c r="C87" s="311"/>
      <c r="D87" s="312"/>
      <c r="E87" s="313"/>
      <c r="F87" s="312"/>
      <c r="G87" s="313"/>
    </row>
    <row r="88" spans="1:7" hidden="1">
      <c r="A88" s="410"/>
      <c r="B88" s="415"/>
      <c r="C88" s="311"/>
      <c r="D88" s="303"/>
      <c r="E88" s="313"/>
      <c r="F88" s="303"/>
      <c r="G88" s="313"/>
    </row>
    <row r="89" spans="1:7">
      <c r="A89" s="410"/>
      <c r="B89" s="422"/>
      <c r="C89" s="317">
        <v>877787</v>
      </c>
      <c r="D89" s="320">
        <v>913282.75957369443</v>
      </c>
      <c r="E89" s="319">
        <v>865307</v>
      </c>
      <c r="F89" s="320">
        <v>782399</v>
      </c>
      <c r="G89" s="319">
        <v>768517.12787185621</v>
      </c>
    </row>
    <row r="90" spans="1:7" ht="11.25" customHeight="1">
      <c r="A90" s="410"/>
      <c r="B90" s="422"/>
      <c r="C90" s="311"/>
      <c r="D90" s="303"/>
      <c r="E90" s="315"/>
      <c r="F90" s="303"/>
      <c r="G90" s="315"/>
    </row>
    <row r="91" spans="1:7" ht="5.0999999999999996" customHeight="1">
      <c r="A91" s="410"/>
      <c r="B91" s="417"/>
      <c r="C91" s="311"/>
      <c r="D91" s="312"/>
      <c r="E91" s="313"/>
      <c r="F91" s="312"/>
      <c r="G91" s="313"/>
    </row>
    <row r="92" spans="1:7">
      <c r="A92" s="410"/>
      <c r="B92" s="422" t="s">
        <v>195</v>
      </c>
      <c r="C92" s="316">
        <v>1863054.7862039059</v>
      </c>
      <c r="D92" s="306">
        <v>1926506.7805969408</v>
      </c>
      <c r="E92" s="315">
        <v>1833649</v>
      </c>
      <c r="F92" s="306">
        <v>1722333</v>
      </c>
      <c r="G92" s="315">
        <v>1629092.8390758564</v>
      </c>
    </row>
    <row r="93" spans="1:7" ht="12" thickBot="1">
      <c r="A93" s="410"/>
      <c r="B93" s="422" t="s">
        <v>45</v>
      </c>
      <c r="C93" s="321">
        <v>2695113.7862039059</v>
      </c>
      <c r="D93" s="324">
        <v>2690502.9889469407</v>
      </c>
      <c r="E93" s="321">
        <v>2618536</v>
      </c>
      <c r="F93" s="324">
        <v>2505816</v>
      </c>
      <c r="G93" s="321">
        <v>2428862.4140468566</v>
      </c>
    </row>
    <row r="94" spans="1:7" ht="5.0999999999999996" customHeight="1" thickTop="1">
      <c r="A94" s="410"/>
      <c r="B94" s="310"/>
      <c r="C94" s="293"/>
      <c r="D94" s="310"/>
      <c r="E94" s="293"/>
      <c r="F94" s="310"/>
      <c r="G94" s="293"/>
    </row>
    <row r="99" spans="3:7">
      <c r="C99" s="303"/>
      <c r="D99" s="303"/>
      <c r="E99" s="303"/>
      <c r="F99" s="303"/>
      <c r="G99" s="303"/>
    </row>
    <row r="133" spans="3:7">
      <c r="C133" s="479"/>
      <c r="D133" s="479"/>
      <c r="E133" s="479"/>
      <c r="F133" s="480"/>
      <c r="G133" s="480"/>
    </row>
    <row r="159" spans="3:7">
      <c r="C159" s="491"/>
      <c r="D159" s="491"/>
      <c r="E159" s="491"/>
      <c r="F159" s="492"/>
      <c r="G159" s="492"/>
    </row>
  </sheetData>
  <mergeCells count="1">
    <mergeCell ref="B7:B8"/>
  </mergeCells>
  <hyperlinks>
    <hyperlink ref="A1" location="Cover!E6" display="INDEX"/>
  </hyperlinks>
  <pageMargins left="0.23" right="0" top="1" bottom="1" header="0.5" footer="0.5"/>
  <pageSetup paperSize="9" orientation="portrait" r:id="rId1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9"/>
  <sheetViews>
    <sheetView showGridLines="0" view="pageBreakPreview" zoomScaleNormal="100" zoomScaleSheetLayoutView="100" workbookViewId="0"/>
  </sheetViews>
  <sheetFormatPr defaultRowHeight="11.25"/>
  <cols>
    <col min="1" max="1" width="5.42578125" style="406" customWidth="1"/>
    <col min="2" max="2" width="52.7109375" style="406" customWidth="1"/>
    <col min="3" max="5" width="8.7109375" style="406" customWidth="1"/>
    <col min="6" max="7" width="8.7109375" style="430" customWidth="1"/>
    <col min="8" max="8" width="2" style="406" customWidth="1"/>
    <col min="9" max="16384" width="9.140625" style="406"/>
  </cols>
  <sheetData>
    <row r="1" spans="1:12">
      <c r="A1" s="269" t="s">
        <v>13</v>
      </c>
      <c r="B1" s="47" t="s">
        <v>41</v>
      </c>
      <c r="C1" s="47"/>
      <c r="D1" s="47"/>
      <c r="E1" s="47"/>
    </row>
    <row r="2" spans="1:12">
      <c r="F2" s="431"/>
      <c r="G2" s="406"/>
    </row>
    <row r="3" spans="1:12">
      <c r="A3" s="407">
        <v>3</v>
      </c>
      <c r="B3" s="431" t="s">
        <v>238</v>
      </c>
      <c r="C3" s="431"/>
      <c r="D3" s="431"/>
      <c r="E3" s="431"/>
      <c r="F3" s="409"/>
      <c r="G3" s="406"/>
    </row>
    <row r="4" spans="1:12">
      <c r="A4" s="432"/>
      <c r="B4" s="431"/>
      <c r="C4" s="431"/>
      <c r="D4" s="431"/>
      <c r="E4" s="431"/>
      <c r="F4" s="409"/>
      <c r="G4" s="406"/>
    </row>
    <row r="5" spans="1:12">
      <c r="A5" s="432"/>
      <c r="B5" s="431"/>
      <c r="C5" s="431"/>
      <c r="D5" s="431"/>
      <c r="E5" s="431"/>
      <c r="F5" s="409"/>
      <c r="G5" s="406"/>
    </row>
    <row r="6" spans="1:12" ht="12.75" customHeight="1">
      <c r="A6" s="432"/>
      <c r="B6" s="431"/>
      <c r="C6" s="431"/>
      <c r="D6" s="431"/>
      <c r="E6" s="431"/>
      <c r="F6" s="409"/>
      <c r="G6" s="409" t="str">
        <f>'Trends file-2 '!$G$6</f>
        <v>Amount in Rs Mn</v>
      </c>
    </row>
    <row r="7" spans="1:12" ht="12.75" customHeight="1">
      <c r="B7" s="509" t="s">
        <v>0</v>
      </c>
      <c r="C7" s="511" t="s">
        <v>1</v>
      </c>
      <c r="D7" s="512"/>
      <c r="E7" s="512"/>
      <c r="F7" s="512"/>
      <c r="G7" s="513"/>
    </row>
    <row r="8" spans="1:12" ht="12.75" customHeight="1">
      <c r="B8" s="510"/>
      <c r="C8" s="433">
        <f>'Trends file-1'!C8</f>
        <v>43465</v>
      </c>
      <c r="D8" s="433">
        <f>'Trends file-1'!D8</f>
        <v>43373</v>
      </c>
      <c r="E8" s="433">
        <f>'Trends file-1'!E8</f>
        <v>43281</v>
      </c>
      <c r="F8" s="433">
        <f>'Trends file-1'!F8</f>
        <v>43190</v>
      </c>
      <c r="G8" s="433">
        <f>'Trends file-1'!G8</f>
        <v>43100</v>
      </c>
    </row>
    <row r="9" spans="1:12">
      <c r="B9" s="65" t="s">
        <v>54</v>
      </c>
      <c r="C9" s="434"/>
      <c r="D9" s="435"/>
      <c r="E9" s="434"/>
      <c r="F9" s="435"/>
      <c r="G9" s="434"/>
    </row>
    <row r="10" spans="1:12">
      <c r="B10" s="66"/>
      <c r="C10" s="436"/>
      <c r="D10" s="437"/>
      <c r="E10" s="436"/>
      <c r="F10" s="437"/>
      <c r="G10" s="436"/>
    </row>
    <row r="11" spans="1:12" s="427" customFormat="1">
      <c r="A11" s="410"/>
      <c r="B11" s="66" t="s">
        <v>76</v>
      </c>
      <c r="C11" s="438">
        <v>2002</v>
      </c>
      <c r="D11" s="439">
        <v>-19984</v>
      </c>
      <c r="E11" s="438">
        <v>-6471</v>
      </c>
      <c r="F11" s="439">
        <v>1169</v>
      </c>
      <c r="G11" s="438">
        <v>5986</v>
      </c>
      <c r="I11" s="440"/>
      <c r="J11" s="440"/>
      <c r="K11" s="440"/>
      <c r="L11" s="440"/>
    </row>
    <row r="12" spans="1:12" ht="5.0999999999999996" customHeight="1">
      <c r="A12" s="410"/>
      <c r="B12" s="67"/>
      <c r="C12" s="441"/>
      <c r="D12" s="442"/>
      <c r="E12" s="441"/>
      <c r="F12" s="442"/>
      <c r="G12" s="441"/>
      <c r="I12" s="440"/>
      <c r="J12" s="440"/>
      <c r="K12" s="440"/>
      <c r="L12" s="440"/>
    </row>
    <row r="13" spans="1:12">
      <c r="A13" s="410"/>
      <c r="B13" s="68" t="s">
        <v>55</v>
      </c>
      <c r="C13" s="441"/>
      <c r="D13" s="442"/>
      <c r="E13" s="441"/>
      <c r="F13" s="442"/>
      <c r="G13" s="441"/>
      <c r="I13" s="440"/>
      <c r="J13" s="440"/>
      <c r="K13" s="440"/>
      <c r="L13" s="440"/>
    </row>
    <row r="14" spans="1:12">
      <c r="A14" s="410"/>
      <c r="B14" s="69" t="s">
        <v>150</v>
      </c>
      <c r="C14" s="443">
        <v>54723</v>
      </c>
      <c r="D14" s="444">
        <v>52366</v>
      </c>
      <c r="E14" s="443">
        <v>51452</v>
      </c>
      <c r="F14" s="444">
        <v>48991</v>
      </c>
      <c r="G14" s="443">
        <v>48375</v>
      </c>
      <c r="I14" s="440"/>
      <c r="J14" s="440"/>
      <c r="K14" s="440"/>
      <c r="L14" s="440"/>
    </row>
    <row r="15" spans="1:12">
      <c r="A15" s="410"/>
      <c r="B15" s="69" t="s">
        <v>239</v>
      </c>
      <c r="C15" s="443">
        <v>28381</v>
      </c>
      <c r="D15" s="444">
        <v>33034</v>
      </c>
      <c r="E15" s="443">
        <v>25498</v>
      </c>
      <c r="F15" s="444">
        <v>23902</v>
      </c>
      <c r="G15" s="443">
        <v>24846</v>
      </c>
      <c r="I15" s="440"/>
      <c r="J15" s="440"/>
      <c r="K15" s="440"/>
      <c r="L15" s="440"/>
    </row>
    <row r="16" spans="1:12">
      <c r="A16" s="410"/>
      <c r="B16" s="69" t="s">
        <v>56</v>
      </c>
      <c r="C16" s="443">
        <v>-8933</v>
      </c>
      <c r="D16" s="444">
        <v>-3177</v>
      </c>
      <c r="E16" s="443">
        <v>-4232</v>
      </c>
      <c r="F16" s="444">
        <v>-5609</v>
      </c>
      <c r="G16" s="443">
        <v>-3964</v>
      </c>
      <c r="I16" s="440"/>
      <c r="J16" s="440"/>
      <c r="K16" s="440"/>
      <c r="L16" s="440"/>
    </row>
    <row r="17" spans="1:12" hidden="1">
      <c r="A17" s="410"/>
      <c r="B17" s="69"/>
      <c r="C17" s="445"/>
      <c r="D17" s="446"/>
      <c r="E17" s="445"/>
      <c r="F17" s="446"/>
      <c r="G17" s="445"/>
      <c r="I17" s="440"/>
      <c r="J17" s="440"/>
      <c r="K17" s="440"/>
      <c r="L17" s="440"/>
    </row>
    <row r="18" spans="1:12" hidden="1">
      <c r="A18" s="410"/>
      <c r="B18" s="69"/>
      <c r="C18" s="445"/>
      <c r="D18" s="446"/>
      <c r="E18" s="445"/>
      <c r="F18" s="446"/>
      <c r="G18" s="445"/>
      <c r="I18" s="440"/>
      <c r="J18" s="440"/>
      <c r="K18" s="440"/>
      <c r="L18" s="440"/>
    </row>
    <row r="19" spans="1:12" hidden="1">
      <c r="A19" s="410"/>
      <c r="B19" s="69" t="s">
        <v>146</v>
      </c>
      <c r="C19" s="443">
        <v>0</v>
      </c>
      <c r="D19" s="444">
        <v>0</v>
      </c>
      <c r="E19" s="443">
        <v>0</v>
      </c>
      <c r="F19" s="444">
        <v>0</v>
      </c>
      <c r="G19" s="443">
        <v>0</v>
      </c>
      <c r="I19" s="440"/>
      <c r="J19" s="440"/>
      <c r="K19" s="440"/>
      <c r="L19" s="440"/>
    </row>
    <row r="20" spans="1:12">
      <c r="A20" s="410"/>
      <c r="B20" s="70" t="s">
        <v>57</v>
      </c>
      <c r="C20" s="443">
        <v>-15140.277690999999</v>
      </c>
      <c r="D20" s="444">
        <v>3882</v>
      </c>
      <c r="E20" s="443">
        <v>4994</v>
      </c>
      <c r="F20" s="444">
        <v>-612</v>
      </c>
      <c r="G20" s="443">
        <v>110</v>
      </c>
      <c r="I20" s="440"/>
      <c r="J20" s="440"/>
      <c r="K20" s="440"/>
      <c r="L20" s="440"/>
    </row>
    <row r="21" spans="1:12" ht="5.0999999999999996" customHeight="1">
      <c r="A21" s="410"/>
      <c r="B21" s="67"/>
      <c r="C21" s="441"/>
      <c r="D21" s="442"/>
      <c r="E21" s="441"/>
      <c r="F21" s="442"/>
      <c r="G21" s="441"/>
      <c r="I21" s="440"/>
      <c r="J21" s="440"/>
      <c r="K21" s="440"/>
      <c r="L21" s="440"/>
    </row>
    <row r="22" spans="1:12" s="427" customFormat="1">
      <c r="A22" s="410"/>
      <c r="B22" s="91" t="s">
        <v>222</v>
      </c>
      <c r="C22" s="447">
        <v>61033</v>
      </c>
      <c r="D22" s="448">
        <v>66121</v>
      </c>
      <c r="E22" s="447">
        <v>71241</v>
      </c>
      <c r="F22" s="448">
        <v>67841</v>
      </c>
      <c r="G22" s="447">
        <v>75353</v>
      </c>
      <c r="I22" s="440"/>
      <c r="J22" s="440"/>
      <c r="K22" s="440"/>
      <c r="L22" s="440"/>
    </row>
    <row r="23" spans="1:12">
      <c r="A23" s="410"/>
      <c r="B23" s="366" t="s">
        <v>223</v>
      </c>
      <c r="C23" s="441"/>
      <c r="D23" s="442"/>
      <c r="E23" s="441"/>
      <c r="F23" s="442"/>
      <c r="G23" s="441"/>
      <c r="I23" s="440"/>
      <c r="J23" s="440"/>
      <c r="K23" s="440"/>
      <c r="L23" s="440"/>
    </row>
    <row r="24" spans="1:12">
      <c r="A24" s="410"/>
      <c r="B24" s="72" t="s">
        <v>224</v>
      </c>
      <c r="C24" s="443">
        <v>-1984</v>
      </c>
      <c r="D24" s="444">
        <v>182</v>
      </c>
      <c r="E24" s="443">
        <v>4562</v>
      </c>
      <c r="F24" s="444">
        <v>-5945</v>
      </c>
      <c r="G24" s="443">
        <v>-12855</v>
      </c>
      <c r="I24" s="440"/>
      <c r="J24" s="440"/>
      <c r="K24" s="440"/>
      <c r="L24" s="440"/>
    </row>
    <row r="25" spans="1:12">
      <c r="A25" s="410"/>
      <c r="B25" s="69" t="s">
        <v>225</v>
      </c>
      <c r="C25" s="443">
        <v>11057</v>
      </c>
      <c r="D25" s="444">
        <v>2363</v>
      </c>
      <c r="E25" s="443">
        <v>3503</v>
      </c>
      <c r="F25" s="444">
        <v>-29019</v>
      </c>
      <c r="G25" s="443">
        <v>9349</v>
      </c>
      <c r="I25" s="440"/>
      <c r="J25" s="440"/>
      <c r="K25" s="440"/>
      <c r="L25" s="440"/>
    </row>
    <row r="26" spans="1:12" hidden="1">
      <c r="A26" s="410"/>
      <c r="B26" s="69"/>
      <c r="C26" s="443"/>
      <c r="D26" s="444"/>
      <c r="E26" s="443"/>
      <c r="F26" s="444"/>
      <c r="G26" s="443"/>
      <c r="I26" s="440"/>
      <c r="J26" s="440"/>
      <c r="K26" s="440"/>
      <c r="L26" s="440"/>
    </row>
    <row r="27" spans="1:12" hidden="1">
      <c r="A27" s="410"/>
      <c r="B27" s="69"/>
      <c r="C27" s="443"/>
      <c r="D27" s="444"/>
      <c r="E27" s="443"/>
      <c r="F27" s="444"/>
      <c r="G27" s="443"/>
      <c r="I27" s="440"/>
      <c r="J27" s="440"/>
      <c r="K27" s="440"/>
      <c r="L27" s="440"/>
    </row>
    <row r="28" spans="1:12" hidden="1">
      <c r="A28" s="410"/>
      <c r="B28" s="67"/>
      <c r="C28" s="443"/>
      <c r="D28" s="444"/>
      <c r="E28" s="443"/>
      <c r="F28" s="444"/>
      <c r="G28" s="443"/>
      <c r="I28" s="440"/>
      <c r="J28" s="440"/>
      <c r="K28" s="440"/>
      <c r="L28" s="440"/>
    </row>
    <row r="29" spans="1:12">
      <c r="A29" s="410"/>
      <c r="B29" s="69" t="s">
        <v>291</v>
      </c>
      <c r="C29" s="443">
        <v>-16168</v>
      </c>
      <c r="D29" s="444">
        <v>-21551</v>
      </c>
      <c r="E29" s="443">
        <v>-25420</v>
      </c>
      <c r="F29" s="444">
        <v>30754</v>
      </c>
      <c r="G29" s="443">
        <v>-3703</v>
      </c>
      <c r="I29" s="440"/>
      <c r="J29" s="440"/>
      <c r="K29" s="440"/>
      <c r="L29" s="440"/>
    </row>
    <row r="30" spans="1:12" ht="5.0999999999999996" customHeight="1">
      <c r="A30" s="410"/>
      <c r="B30" s="67"/>
      <c r="C30" s="441"/>
      <c r="D30" s="442"/>
      <c r="E30" s="441"/>
      <c r="F30" s="442"/>
      <c r="G30" s="441"/>
      <c r="I30" s="440"/>
      <c r="J30" s="440"/>
      <c r="K30" s="440"/>
      <c r="L30" s="440"/>
    </row>
    <row r="31" spans="1:12">
      <c r="A31" s="410"/>
      <c r="B31" s="71" t="s">
        <v>226</v>
      </c>
      <c r="C31" s="447">
        <v>53938</v>
      </c>
      <c r="D31" s="448">
        <v>47115</v>
      </c>
      <c r="E31" s="447">
        <v>53886</v>
      </c>
      <c r="F31" s="448">
        <v>63631</v>
      </c>
      <c r="G31" s="447">
        <v>68144</v>
      </c>
      <c r="I31" s="440"/>
      <c r="J31" s="440"/>
      <c r="K31" s="440"/>
      <c r="L31" s="440"/>
    </row>
    <row r="32" spans="1:12" ht="5.0999999999999996" customHeight="1">
      <c r="A32" s="410"/>
      <c r="B32" s="67"/>
      <c r="C32" s="441"/>
      <c r="D32" s="442"/>
      <c r="E32" s="441"/>
      <c r="F32" s="442"/>
      <c r="G32" s="441"/>
      <c r="I32" s="440"/>
      <c r="J32" s="440"/>
      <c r="K32" s="440"/>
      <c r="L32" s="440"/>
    </row>
    <row r="33" spans="1:12">
      <c r="A33" s="410"/>
      <c r="B33" s="69"/>
      <c r="C33" s="443"/>
      <c r="D33" s="446"/>
      <c r="E33" s="445"/>
      <c r="F33" s="446"/>
      <c r="G33" s="445"/>
      <c r="I33" s="440"/>
      <c r="J33" s="440"/>
      <c r="K33" s="440"/>
      <c r="L33" s="440"/>
    </row>
    <row r="34" spans="1:12">
      <c r="A34" s="410"/>
      <c r="B34" s="69" t="s">
        <v>78</v>
      </c>
      <c r="C34" s="443">
        <v>6372</v>
      </c>
      <c r="D34" s="444">
        <v>-5175</v>
      </c>
      <c r="E34" s="443">
        <v>-7310</v>
      </c>
      <c r="F34" s="444">
        <v>-4372</v>
      </c>
      <c r="G34" s="443">
        <v>-1841</v>
      </c>
      <c r="I34" s="440"/>
      <c r="J34" s="440"/>
      <c r="K34" s="440"/>
      <c r="L34" s="440"/>
    </row>
    <row r="35" spans="1:12" ht="5.0999999999999996" customHeight="1">
      <c r="A35" s="410"/>
      <c r="B35" s="67"/>
      <c r="C35" s="441"/>
      <c r="D35" s="442"/>
      <c r="E35" s="441"/>
      <c r="F35" s="442"/>
      <c r="G35" s="441"/>
      <c r="I35" s="440"/>
      <c r="J35" s="440"/>
      <c r="K35" s="440"/>
      <c r="L35" s="440"/>
    </row>
    <row r="36" spans="1:12" s="427" customFormat="1">
      <c r="A36" s="410"/>
      <c r="B36" s="71" t="s">
        <v>227</v>
      </c>
      <c r="C36" s="447">
        <v>60310</v>
      </c>
      <c r="D36" s="448">
        <v>41940</v>
      </c>
      <c r="E36" s="447">
        <v>46576</v>
      </c>
      <c r="F36" s="448">
        <v>59259</v>
      </c>
      <c r="G36" s="447">
        <v>66303</v>
      </c>
      <c r="I36" s="440"/>
      <c r="J36" s="440"/>
      <c r="K36" s="440"/>
      <c r="L36" s="440"/>
    </row>
    <row r="37" spans="1:12" ht="5.0999999999999996" customHeight="1">
      <c r="A37" s="410"/>
      <c r="B37" s="67"/>
      <c r="C37" s="441"/>
      <c r="D37" s="442"/>
      <c r="E37" s="441"/>
      <c r="F37" s="442"/>
      <c r="G37" s="441"/>
      <c r="I37" s="440"/>
      <c r="J37" s="440"/>
      <c r="K37" s="440"/>
      <c r="L37" s="440"/>
    </row>
    <row r="38" spans="1:12">
      <c r="A38" s="410"/>
      <c r="B38" s="71" t="s">
        <v>58</v>
      </c>
      <c r="C38" s="443"/>
      <c r="D38" s="444"/>
      <c r="E38" s="443"/>
      <c r="F38" s="444"/>
      <c r="G38" s="443"/>
      <c r="I38" s="440"/>
      <c r="J38" s="440"/>
      <c r="K38" s="440"/>
      <c r="L38" s="440"/>
    </row>
    <row r="39" spans="1:12" ht="5.0999999999999996" customHeight="1">
      <c r="A39" s="410"/>
      <c r="B39" s="67"/>
      <c r="C39" s="441"/>
      <c r="D39" s="442"/>
      <c r="E39" s="441"/>
      <c r="F39" s="442"/>
      <c r="G39" s="441"/>
      <c r="I39" s="440"/>
      <c r="J39" s="440"/>
      <c r="K39" s="440"/>
      <c r="L39" s="440"/>
    </row>
    <row r="40" spans="1:12">
      <c r="A40" s="410"/>
      <c r="B40" s="69" t="s">
        <v>302</v>
      </c>
      <c r="C40" s="443">
        <v>-53366</v>
      </c>
      <c r="D40" s="444">
        <v>-92057</v>
      </c>
      <c r="E40" s="443">
        <v>-66704</v>
      </c>
      <c r="F40" s="444">
        <v>-62089</v>
      </c>
      <c r="G40" s="443">
        <v>-78422</v>
      </c>
      <c r="I40" s="440"/>
      <c r="J40" s="440"/>
      <c r="K40" s="440"/>
      <c r="L40" s="440"/>
    </row>
    <row r="41" spans="1:12">
      <c r="A41" s="410"/>
      <c r="B41" s="406" t="s">
        <v>67</v>
      </c>
      <c r="C41" s="443">
        <v>-13430.013188008761</v>
      </c>
      <c r="D41" s="446">
        <v>-5910</v>
      </c>
      <c r="E41" s="443">
        <v>-14880.525056190554</v>
      </c>
      <c r="F41" s="446">
        <v>-18470</v>
      </c>
      <c r="G41" s="443">
        <v>-3861</v>
      </c>
      <c r="I41" s="440"/>
      <c r="J41" s="440"/>
      <c r="K41" s="440"/>
      <c r="L41" s="440"/>
    </row>
    <row r="42" spans="1:12">
      <c r="A42" s="410"/>
      <c r="B42" s="69" t="s">
        <v>147</v>
      </c>
      <c r="C42" s="443">
        <v>14350</v>
      </c>
      <c r="D42" s="444">
        <v>16277</v>
      </c>
      <c r="E42" s="443">
        <v>-2668</v>
      </c>
      <c r="F42" s="444">
        <v>-33227</v>
      </c>
      <c r="G42" s="443">
        <v>-15890</v>
      </c>
      <c r="I42" s="440"/>
      <c r="J42" s="440"/>
      <c r="K42" s="440"/>
      <c r="L42" s="440"/>
    </row>
    <row r="43" spans="1:12" hidden="1">
      <c r="A43" s="410"/>
      <c r="B43" s="69"/>
      <c r="C43" s="454"/>
      <c r="D43" s="455"/>
      <c r="E43" s="454"/>
      <c r="F43" s="455"/>
      <c r="G43" s="454"/>
      <c r="I43" s="440"/>
      <c r="J43" s="440"/>
      <c r="K43" s="440"/>
      <c r="L43" s="440"/>
    </row>
    <row r="44" spans="1:12">
      <c r="A44" s="410"/>
      <c r="B44" s="69" t="s">
        <v>292</v>
      </c>
      <c r="C44" s="443">
        <v>-14694</v>
      </c>
      <c r="D44" s="444">
        <v>161</v>
      </c>
      <c r="E44" s="443">
        <v>0</v>
      </c>
      <c r="F44" s="444">
        <v>29333</v>
      </c>
      <c r="G44" s="443">
        <v>1028</v>
      </c>
      <c r="I44" s="440"/>
      <c r="J44" s="440"/>
      <c r="K44" s="440"/>
      <c r="L44" s="440"/>
    </row>
    <row r="45" spans="1:12">
      <c r="A45" s="410"/>
      <c r="B45" s="69" t="s">
        <v>303</v>
      </c>
      <c r="C45" s="443">
        <v>-811</v>
      </c>
      <c r="D45" s="444">
        <v>-6403</v>
      </c>
      <c r="E45" s="443">
        <v>6931</v>
      </c>
      <c r="F45" s="444">
        <v>-1266</v>
      </c>
      <c r="G45" s="443">
        <v>-1468</v>
      </c>
      <c r="I45" s="440"/>
      <c r="J45" s="440"/>
      <c r="K45" s="440"/>
      <c r="L45" s="440"/>
    </row>
    <row r="46" spans="1:12" hidden="1">
      <c r="A46" s="410"/>
      <c r="B46" s="69"/>
      <c r="C46" s="445"/>
      <c r="D46" s="446"/>
      <c r="E46" s="445"/>
      <c r="F46" s="446"/>
      <c r="G46" s="445"/>
      <c r="I46" s="440"/>
      <c r="J46" s="440"/>
      <c r="K46" s="440"/>
      <c r="L46" s="440"/>
    </row>
    <row r="47" spans="1:12" ht="2.25" customHeight="1">
      <c r="A47" s="410"/>
      <c r="B47" s="69" t="s">
        <v>293</v>
      </c>
      <c r="C47" s="445">
        <v>0</v>
      </c>
      <c r="D47" s="446">
        <v>0</v>
      </c>
      <c r="E47" s="445">
        <v>0</v>
      </c>
      <c r="F47" s="446">
        <v>0</v>
      </c>
      <c r="G47" s="445">
        <v>0</v>
      </c>
      <c r="I47" s="440"/>
      <c r="J47" s="440"/>
      <c r="K47" s="440"/>
      <c r="L47" s="440"/>
    </row>
    <row r="48" spans="1:12">
      <c r="A48" s="410"/>
      <c r="B48" s="69" t="s">
        <v>144</v>
      </c>
      <c r="C48" s="445">
        <v>78</v>
      </c>
      <c r="D48" s="446">
        <v>2870</v>
      </c>
      <c r="E48" s="445">
        <v>103</v>
      </c>
      <c r="F48" s="446">
        <v>1079</v>
      </c>
      <c r="G48" s="445">
        <v>1858</v>
      </c>
      <c r="I48" s="440"/>
      <c r="J48" s="440"/>
      <c r="K48" s="440"/>
      <c r="L48" s="440"/>
    </row>
    <row r="49" spans="1:12">
      <c r="A49" s="410"/>
      <c r="B49" s="69" t="s">
        <v>294</v>
      </c>
      <c r="C49" s="445">
        <v>0</v>
      </c>
      <c r="D49" s="446">
        <v>-60</v>
      </c>
      <c r="E49" s="445">
        <v>0</v>
      </c>
      <c r="F49" s="446">
        <v>-60</v>
      </c>
      <c r="G49" s="445">
        <v>0</v>
      </c>
      <c r="I49" s="440"/>
      <c r="J49" s="440"/>
      <c r="K49" s="440"/>
      <c r="L49" s="440"/>
    </row>
    <row r="50" spans="1:12" hidden="1">
      <c r="A50" s="410"/>
      <c r="B50" s="69"/>
      <c r="C50" s="445"/>
      <c r="D50" s="446"/>
      <c r="E50" s="445"/>
      <c r="F50" s="446"/>
      <c r="G50" s="445"/>
      <c r="I50" s="440"/>
      <c r="J50" s="440"/>
      <c r="K50" s="440"/>
      <c r="L50" s="440"/>
    </row>
    <row r="51" spans="1:12" hidden="1">
      <c r="A51" s="410"/>
      <c r="B51" s="69"/>
      <c r="C51" s="443"/>
      <c r="D51" s="444"/>
      <c r="E51" s="445"/>
      <c r="F51" s="444"/>
      <c r="G51" s="443"/>
      <c r="I51" s="440"/>
      <c r="J51" s="440"/>
      <c r="K51" s="440"/>
      <c r="L51" s="440"/>
    </row>
    <row r="52" spans="1:12" ht="11.25" customHeight="1">
      <c r="A52" s="410"/>
      <c r="B52" s="67" t="s">
        <v>126</v>
      </c>
      <c r="C52" s="443">
        <v>54</v>
      </c>
      <c r="D52" s="444">
        <v>55</v>
      </c>
      <c r="E52" s="445">
        <v>11331</v>
      </c>
      <c r="F52" s="444">
        <v>80</v>
      </c>
      <c r="G52" s="443">
        <v>92</v>
      </c>
      <c r="I52" s="440"/>
      <c r="J52" s="440"/>
      <c r="K52" s="440"/>
      <c r="L52" s="440"/>
    </row>
    <row r="53" spans="1:12" ht="11.25" customHeight="1">
      <c r="A53" s="410"/>
      <c r="B53" s="67" t="s">
        <v>77</v>
      </c>
      <c r="C53" s="443">
        <v>2608</v>
      </c>
      <c r="D53" s="444">
        <v>911</v>
      </c>
      <c r="E53" s="445">
        <v>932</v>
      </c>
      <c r="F53" s="444">
        <v>1798</v>
      </c>
      <c r="G53" s="443">
        <v>571</v>
      </c>
      <c r="I53" s="440"/>
      <c r="J53" s="440"/>
      <c r="K53" s="440"/>
      <c r="L53" s="440"/>
    </row>
    <row r="54" spans="1:12" ht="11.25" hidden="1" customHeight="1">
      <c r="A54" s="410"/>
      <c r="B54" s="67"/>
      <c r="C54" s="443"/>
      <c r="D54" s="444"/>
      <c r="E54" s="445"/>
      <c r="F54" s="444"/>
      <c r="G54" s="443"/>
      <c r="I54" s="440"/>
      <c r="J54" s="440"/>
      <c r="K54" s="440"/>
      <c r="L54" s="440"/>
    </row>
    <row r="55" spans="1:12" ht="12" customHeight="1">
      <c r="A55" s="410"/>
      <c r="B55" s="67"/>
      <c r="C55" s="443"/>
      <c r="D55" s="444"/>
      <c r="E55" s="445"/>
      <c r="F55" s="444"/>
      <c r="G55" s="443"/>
      <c r="I55" s="440"/>
      <c r="J55" s="440"/>
      <c r="K55" s="440"/>
      <c r="L55" s="440"/>
    </row>
    <row r="56" spans="1:12" s="427" customFormat="1">
      <c r="A56" s="410"/>
      <c r="B56" s="73" t="s">
        <v>240</v>
      </c>
      <c r="C56" s="447">
        <v>-65211</v>
      </c>
      <c r="D56" s="448">
        <v>-84156</v>
      </c>
      <c r="E56" s="447">
        <v>-64956</v>
      </c>
      <c r="F56" s="448">
        <v>-82822</v>
      </c>
      <c r="G56" s="447">
        <v>-96092</v>
      </c>
      <c r="I56" s="440"/>
      <c r="J56" s="440"/>
      <c r="K56" s="440"/>
      <c r="L56" s="440"/>
    </row>
    <row r="57" spans="1:12" ht="5.0999999999999996" customHeight="1">
      <c r="A57" s="410"/>
      <c r="B57" s="67"/>
      <c r="C57" s="441"/>
      <c r="D57" s="442"/>
      <c r="E57" s="441"/>
      <c r="F57" s="442"/>
      <c r="G57" s="441"/>
      <c r="I57" s="440"/>
      <c r="J57" s="440"/>
      <c r="K57" s="440"/>
      <c r="L57" s="440"/>
    </row>
    <row r="58" spans="1:12" s="427" customFormat="1">
      <c r="A58" s="410"/>
      <c r="B58" s="71" t="s">
        <v>59</v>
      </c>
      <c r="C58" s="447"/>
      <c r="D58" s="448"/>
      <c r="E58" s="447"/>
      <c r="F58" s="448"/>
      <c r="G58" s="447"/>
      <c r="I58" s="440"/>
      <c r="J58" s="440"/>
      <c r="K58" s="440"/>
      <c r="L58" s="440"/>
    </row>
    <row r="59" spans="1:12" ht="5.0999999999999996" customHeight="1">
      <c r="A59" s="410"/>
      <c r="B59" s="67"/>
      <c r="C59" s="441"/>
      <c r="D59" s="442"/>
      <c r="E59" s="441"/>
      <c r="F59" s="442"/>
      <c r="G59" s="441"/>
      <c r="I59" s="440"/>
      <c r="J59" s="440"/>
      <c r="K59" s="440"/>
      <c r="L59" s="440"/>
    </row>
    <row r="60" spans="1:12">
      <c r="A60" s="410"/>
      <c r="B60" s="70" t="s">
        <v>295</v>
      </c>
      <c r="C60" s="443">
        <v>-62549</v>
      </c>
      <c r="D60" s="444">
        <v>33763</v>
      </c>
      <c r="E60" s="443">
        <v>40748</v>
      </c>
      <c r="F60" s="444">
        <v>143965</v>
      </c>
      <c r="G60" s="443">
        <v>1201</v>
      </c>
      <c r="I60" s="440"/>
      <c r="J60" s="440"/>
      <c r="K60" s="440"/>
      <c r="L60" s="440"/>
    </row>
    <row r="61" spans="1:12">
      <c r="A61" s="410"/>
      <c r="B61" s="70" t="s">
        <v>272</v>
      </c>
      <c r="C61" s="443">
        <v>11863</v>
      </c>
      <c r="D61" s="444">
        <v>16347</v>
      </c>
      <c r="E61" s="443">
        <v>4500</v>
      </c>
      <c r="F61" s="444">
        <v>-48836</v>
      </c>
      <c r="G61" s="443">
        <v>1636</v>
      </c>
      <c r="I61" s="440"/>
      <c r="J61" s="440"/>
      <c r="K61" s="440"/>
      <c r="L61" s="440"/>
    </row>
    <row r="62" spans="1:12">
      <c r="A62" s="410"/>
      <c r="B62" s="70" t="s">
        <v>296</v>
      </c>
      <c r="C62" s="445">
        <v>-2029</v>
      </c>
      <c r="D62" s="444">
        <v>651</v>
      </c>
      <c r="E62" s="443">
        <v>-682</v>
      </c>
      <c r="F62" s="444">
        <v>-191</v>
      </c>
      <c r="G62" s="443">
        <v>138</v>
      </c>
      <c r="I62" s="440"/>
      <c r="J62" s="440"/>
      <c r="K62" s="440"/>
      <c r="L62" s="440"/>
    </row>
    <row r="63" spans="1:12" hidden="1">
      <c r="A63" s="410"/>
      <c r="B63" s="70"/>
      <c r="C63" s="456"/>
      <c r="D63" s="457"/>
      <c r="E63" s="456"/>
      <c r="F63" s="457"/>
      <c r="G63" s="456"/>
      <c r="H63" s="458"/>
      <c r="I63" s="440"/>
      <c r="J63" s="440"/>
      <c r="K63" s="440"/>
      <c r="L63" s="440"/>
    </row>
    <row r="64" spans="1:12">
      <c r="A64" s="410"/>
      <c r="B64" s="70" t="s">
        <v>297</v>
      </c>
      <c r="C64" s="445">
        <v>-42</v>
      </c>
      <c r="D64" s="444">
        <v>-146</v>
      </c>
      <c r="E64" s="443">
        <v>-52</v>
      </c>
      <c r="F64" s="444">
        <v>-180</v>
      </c>
      <c r="G64" s="443">
        <v>-240</v>
      </c>
      <c r="I64" s="440"/>
      <c r="J64" s="440"/>
      <c r="K64" s="440"/>
      <c r="L64" s="440"/>
    </row>
    <row r="65" spans="1:12" hidden="1">
      <c r="A65" s="410"/>
      <c r="B65" s="67"/>
      <c r="C65" s="445"/>
      <c r="D65" s="446"/>
      <c r="E65" s="445"/>
      <c r="F65" s="446"/>
      <c r="G65" s="445"/>
      <c r="I65" s="440"/>
      <c r="J65" s="440"/>
      <c r="K65" s="440"/>
      <c r="L65" s="440"/>
    </row>
    <row r="66" spans="1:12" hidden="1">
      <c r="A66" s="410"/>
      <c r="B66" s="70"/>
      <c r="C66" s="445"/>
      <c r="D66" s="446"/>
      <c r="E66" s="445"/>
      <c r="F66" s="446"/>
      <c r="G66" s="445"/>
      <c r="I66" s="440"/>
      <c r="J66" s="440"/>
      <c r="K66" s="440"/>
      <c r="L66" s="440"/>
    </row>
    <row r="67" spans="1:12" hidden="1">
      <c r="A67" s="410"/>
      <c r="B67" s="70"/>
      <c r="C67" s="445"/>
      <c r="D67" s="446"/>
      <c r="E67" s="445"/>
      <c r="F67" s="446"/>
      <c r="G67" s="445"/>
      <c r="I67" s="440"/>
      <c r="J67" s="440"/>
      <c r="K67" s="440"/>
      <c r="L67" s="440"/>
    </row>
    <row r="68" spans="1:12">
      <c r="A68" s="410"/>
      <c r="B68" s="70" t="s">
        <v>209</v>
      </c>
      <c r="C68" s="443">
        <v>-12801</v>
      </c>
      <c r="D68" s="444">
        <v>-5763</v>
      </c>
      <c r="E68" s="443">
        <v>-30987</v>
      </c>
      <c r="F68" s="444">
        <v>-16467</v>
      </c>
      <c r="G68" s="443">
        <v>-10379</v>
      </c>
      <c r="I68" s="440"/>
      <c r="J68" s="440"/>
      <c r="K68" s="440"/>
      <c r="L68" s="440"/>
    </row>
    <row r="69" spans="1:12">
      <c r="A69" s="410"/>
      <c r="B69" s="70" t="s">
        <v>148</v>
      </c>
      <c r="C69" s="443">
        <v>-19820</v>
      </c>
      <c r="D69" s="444">
        <v>-26700</v>
      </c>
      <c r="E69" s="443">
        <v>-97</v>
      </c>
      <c r="F69" s="444">
        <v>-13836</v>
      </c>
      <c r="G69" s="443">
        <v>0</v>
      </c>
      <c r="I69" s="440"/>
      <c r="J69" s="440"/>
      <c r="K69" s="440"/>
      <c r="L69" s="440"/>
    </row>
    <row r="70" spans="1:12">
      <c r="A70" s="410"/>
      <c r="B70" s="70" t="s">
        <v>228</v>
      </c>
      <c r="C70" s="445">
        <v>89751</v>
      </c>
      <c r="D70" s="446">
        <v>597</v>
      </c>
      <c r="E70" s="445">
        <v>0</v>
      </c>
      <c r="F70" s="446">
        <v>21</v>
      </c>
      <c r="G70" s="445">
        <v>0</v>
      </c>
      <c r="I70" s="440"/>
      <c r="J70" s="440"/>
      <c r="K70" s="440"/>
      <c r="L70" s="440"/>
    </row>
    <row r="71" spans="1:12">
      <c r="A71" s="410"/>
      <c r="B71" s="69" t="s">
        <v>149</v>
      </c>
      <c r="C71" s="445">
        <v>0</v>
      </c>
      <c r="D71" s="446">
        <v>16238</v>
      </c>
      <c r="E71" s="445">
        <v>0</v>
      </c>
      <c r="F71" s="446">
        <v>27</v>
      </c>
      <c r="G71" s="445">
        <v>31630</v>
      </c>
      <c r="I71" s="440"/>
      <c r="J71" s="440"/>
      <c r="K71" s="440"/>
      <c r="L71" s="440"/>
    </row>
    <row r="72" spans="1:12" hidden="1">
      <c r="A72" s="410"/>
      <c r="B72" s="69"/>
      <c r="C72" s="445"/>
      <c r="D72" s="446"/>
      <c r="E72" s="445"/>
      <c r="F72" s="446"/>
      <c r="G72" s="445"/>
      <c r="I72" s="440"/>
      <c r="J72" s="440"/>
      <c r="K72" s="440"/>
      <c r="L72" s="440"/>
    </row>
    <row r="73" spans="1:12">
      <c r="A73" s="410"/>
      <c r="B73" s="69" t="s">
        <v>257</v>
      </c>
      <c r="C73" s="445">
        <v>-23</v>
      </c>
      <c r="D73" s="446">
        <v>-5366</v>
      </c>
      <c r="E73" s="445">
        <v>0</v>
      </c>
      <c r="F73" s="446">
        <v>0</v>
      </c>
      <c r="G73" s="445">
        <v>0</v>
      </c>
      <c r="I73" s="440"/>
      <c r="J73" s="440"/>
      <c r="K73" s="440"/>
      <c r="L73" s="440"/>
    </row>
    <row r="74" spans="1:12" hidden="1">
      <c r="A74" s="410"/>
      <c r="B74" s="367"/>
      <c r="C74" s="443"/>
      <c r="D74" s="446"/>
      <c r="E74" s="445"/>
      <c r="F74" s="446"/>
      <c r="G74" s="445"/>
      <c r="I74" s="440"/>
      <c r="J74" s="440"/>
      <c r="K74" s="440"/>
      <c r="L74" s="440"/>
    </row>
    <row r="75" spans="1:12" hidden="1">
      <c r="A75" s="410"/>
      <c r="B75" s="367"/>
      <c r="C75" s="443"/>
      <c r="D75" s="444"/>
      <c r="E75" s="445"/>
      <c r="F75" s="446"/>
      <c r="G75" s="445"/>
      <c r="I75" s="440"/>
      <c r="J75" s="440"/>
      <c r="K75" s="440"/>
      <c r="L75" s="440"/>
    </row>
    <row r="76" spans="1:12" hidden="1">
      <c r="A76" s="410"/>
      <c r="B76" s="367"/>
      <c r="C76" s="443"/>
      <c r="D76" s="444"/>
      <c r="E76" s="445"/>
      <c r="F76" s="446"/>
      <c r="G76" s="445"/>
      <c r="I76" s="440"/>
      <c r="J76" s="440"/>
      <c r="K76" s="440"/>
      <c r="L76" s="440"/>
    </row>
    <row r="77" spans="1:12" ht="5.0999999999999996" hidden="1" customHeight="1">
      <c r="A77" s="410"/>
      <c r="B77" s="67"/>
      <c r="C77" s="441"/>
      <c r="D77" s="442"/>
      <c r="E77" s="441"/>
      <c r="F77" s="442"/>
      <c r="G77" s="441"/>
      <c r="I77" s="440"/>
      <c r="J77" s="440"/>
      <c r="K77" s="440"/>
      <c r="L77" s="440"/>
    </row>
    <row r="78" spans="1:12" s="427" customFormat="1">
      <c r="A78" s="410"/>
      <c r="B78" s="73" t="s">
        <v>229</v>
      </c>
      <c r="C78" s="447">
        <v>4350</v>
      </c>
      <c r="D78" s="448">
        <v>29621</v>
      </c>
      <c r="E78" s="447">
        <v>13430</v>
      </c>
      <c r="F78" s="448">
        <v>64503</v>
      </c>
      <c r="G78" s="447">
        <v>23986</v>
      </c>
      <c r="I78" s="440"/>
      <c r="J78" s="440"/>
      <c r="K78" s="440"/>
      <c r="L78" s="440"/>
    </row>
    <row r="79" spans="1:12" ht="5.0999999999999996" customHeight="1">
      <c r="A79" s="410"/>
      <c r="B79" s="67"/>
      <c r="C79" s="441"/>
      <c r="D79" s="442"/>
      <c r="E79" s="441"/>
      <c r="F79" s="442"/>
      <c r="G79" s="441"/>
      <c r="I79" s="440"/>
      <c r="J79" s="440"/>
      <c r="K79" s="440"/>
      <c r="L79" s="440"/>
    </row>
    <row r="80" spans="1:12" ht="22.5">
      <c r="A80" s="410"/>
      <c r="B80" s="91" t="s">
        <v>273</v>
      </c>
      <c r="C80" s="447">
        <v>-551</v>
      </c>
      <c r="D80" s="448">
        <v>-12595</v>
      </c>
      <c r="E80" s="447">
        <v>-4950</v>
      </c>
      <c r="F80" s="448">
        <v>40940</v>
      </c>
      <c r="G80" s="447">
        <v>-5803</v>
      </c>
      <c r="I80" s="440"/>
      <c r="J80" s="440"/>
      <c r="K80" s="440"/>
      <c r="L80" s="440"/>
    </row>
    <row r="81" spans="1:12" s="449" customFormat="1">
      <c r="A81" s="410"/>
      <c r="B81" s="92" t="s">
        <v>230</v>
      </c>
      <c r="C81" s="443">
        <v>-1221</v>
      </c>
      <c r="D81" s="444">
        <v>2104</v>
      </c>
      <c r="E81" s="443">
        <v>987</v>
      </c>
      <c r="F81" s="444">
        <v>580</v>
      </c>
      <c r="G81" s="443">
        <v>-276</v>
      </c>
      <c r="I81" s="440"/>
      <c r="J81" s="440"/>
      <c r="K81" s="440"/>
      <c r="L81" s="440"/>
    </row>
    <row r="82" spans="1:12" ht="7.5" customHeight="1">
      <c r="A82" s="410"/>
      <c r="B82" s="69"/>
      <c r="C82" s="443"/>
      <c r="D82" s="444"/>
      <c r="E82" s="443"/>
      <c r="F82" s="444"/>
      <c r="G82" s="443"/>
      <c r="I82" s="440"/>
      <c r="J82" s="440"/>
      <c r="K82" s="440"/>
      <c r="L82" s="440"/>
    </row>
    <row r="83" spans="1:12">
      <c r="A83" s="410"/>
      <c r="B83" s="69" t="s">
        <v>231</v>
      </c>
      <c r="C83" s="443">
        <v>14014</v>
      </c>
      <c r="D83" s="444">
        <v>24505</v>
      </c>
      <c r="E83" s="443">
        <v>28468</v>
      </c>
      <c r="F83" s="444">
        <v>-13052</v>
      </c>
      <c r="G83" s="443">
        <v>-6973</v>
      </c>
      <c r="I83" s="440"/>
      <c r="J83" s="440"/>
      <c r="K83" s="440"/>
      <c r="L83" s="440"/>
    </row>
    <row r="84" spans="1:12" s="427" customFormat="1">
      <c r="A84" s="410"/>
      <c r="B84" s="310" t="s">
        <v>232</v>
      </c>
      <c r="C84" s="450">
        <v>12242</v>
      </c>
      <c r="D84" s="451">
        <v>14014</v>
      </c>
      <c r="E84" s="450">
        <v>24505</v>
      </c>
      <c r="F84" s="451">
        <v>28468</v>
      </c>
      <c r="G84" s="450">
        <v>-13052</v>
      </c>
      <c r="I84" s="440"/>
      <c r="J84" s="440"/>
      <c r="K84" s="440"/>
      <c r="L84" s="440"/>
    </row>
    <row r="85" spans="1:12">
      <c r="D85" s="452"/>
      <c r="F85" s="453"/>
      <c r="G85" s="406"/>
    </row>
    <row r="86" spans="1:12">
      <c r="C86" s="331"/>
      <c r="D86" s="332"/>
      <c r="E86" s="331"/>
      <c r="F86" s="332"/>
      <c r="G86" s="331"/>
    </row>
    <row r="87" spans="1:12">
      <c r="C87" s="331"/>
      <c r="D87" s="332"/>
      <c r="E87" s="331"/>
      <c r="F87" s="332"/>
      <c r="G87" s="331"/>
    </row>
    <row r="88" spans="1:12">
      <c r="D88" s="452"/>
      <c r="E88" s="430"/>
      <c r="F88" s="452"/>
    </row>
    <row r="89" spans="1:12">
      <c r="D89" s="452"/>
      <c r="E89" s="430"/>
      <c r="F89" s="452"/>
    </row>
    <row r="90" spans="1:12">
      <c r="D90" s="452"/>
      <c r="E90" s="430"/>
      <c r="F90" s="406"/>
    </row>
    <row r="133" spans="3:7">
      <c r="C133" s="477"/>
      <c r="D133" s="477"/>
      <c r="E133" s="477"/>
      <c r="F133" s="478"/>
      <c r="G133" s="478"/>
    </row>
    <row r="159" spans="3:7">
      <c r="C159" s="489"/>
      <c r="D159" s="489"/>
      <c r="E159" s="489"/>
      <c r="F159" s="490"/>
      <c r="G159" s="490"/>
    </row>
  </sheetData>
  <mergeCells count="2">
    <mergeCell ref="B7:B8"/>
    <mergeCell ref="C7:G7"/>
  </mergeCells>
  <hyperlinks>
    <hyperlink ref="A1" location="Cover!E6" display="INDEX"/>
  </hyperlinks>
  <pageMargins left="0.23" right="0" top="1" bottom="1" header="0.5" footer="0.5"/>
  <pageSetup paperSize="9" orientation="portrait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5"/>
  <sheetViews>
    <sheetView showGridLines="0" view="pageBreakPreview" zoomScaleNormal="100" zoomScaleSheetLayoutView="100" workbookViewId="0"/>
  </sheetViews>
  <sheetFormatPr defaultRowHeight="11.25"/>
  <cols>
    <col min="1" max="1" width="7.140625" style="10" customWidth="1"/>
    <col min="2" max="2" width="36.42578125" style="2" customWidth="1"/>
    <col min="3" max="7" width="10.28515625" style="2" customWidth="1"/>
    <col min="8" max="8" width="2" style="2" customWidth="1"/>
    <col min="9" max="11" width="9.140625" style="2"/>
    <col min="12" max="12" width="5.7109375" style="2" customWidth="1"/>
    <col min="13" max="16384" width="9.140625" style="2"/>
  </cols>
  <sheetData>
    <row r="1" spans="1:14">
      <c r="A1" s="269" t="s">
        <v>13</v>
      </c>
    </row>
    <row r="3" spans="1:14" ht="12.6" customHeight="1">
      <c r="A3" s="265">
        <v>4</v>
      </c>
      <c r="B3" s="1" t="s">
        <v>161</v>
      </c>
      <c r="C3" s="1"/>
      <c r="D3" s="1"/>
      <c r="E3" s="1"/>
      <c r="F3" s="1"/>
      <c r="G3" s="1"/>
    </row>
    <row r="4" spans="1:14" ht="12.6" customHeight="1">
      <c r="A4" s="20"/>
      <c r="B4" s="44"/>
      <c r="C4" s="44"/>
      <c r="D4" s="44"/>
      <c r="E4" s="44"/>
      <c r="F4" s="44"/>
      <c r="G4" s="3" t="str">
        <f>'Trends file-1'!$G$6</f>
        <v>Amount in Rs Mn, except ratios</v>
      </c>
      <c r="H4" s="44"/>
      <c r="I4" s="44"/>
    </row>
    <row r="5" spans="1:14" ht="12.6" customHeight="1">
      <c r="A5" s="20"/>
      <c r="B5" s="515" t="s">
        <v>0</v>
      </c>
      <c r="C5" s="518" t="s">
        <v>1</v>
      </c>
      <c r="D5" s="519"/>
      <c r="E5" s="519"/>
      <c r="F5" s="519"/>
      <c r="G5" s="519"/>
    </row>
    <row r="6" spans="1:14" ht="24.95" customHeight="1">
      <c r="A6" s="20"/>
      <c r="B6" s="515"/>
      <c r="C6" s="206">
        <f>'Trends file-1'!C8</f>
        <v>43465</v>
      </c>
      <c r="D6" s="206">
        <f>'Trends file-1'!D8</f>
        <v>43373</v>
      </c>
      <c r="E6" s="206">
        <f>'Trends file-1'!E8</f>
        <v>43281</v>
      </c>
      <c r="F6" s="206">
        <f>'Trends file-1'!F8</f>
        <v>43190</v>
      </c>
      <c r="G6" s="206">
        <f>'Trends file-1'!G8</f>
        <v>43100</v>
      </c>
      <c r="I6" s="46"/>
      <c r="J6" s="46"/>
    </row>
    <row r="7" spans="1:14" ht="12.6" customHeight="1">
      <c r="A7" s="274"/>
      <c r="B7" s="55" t="s">
        <v>4</v>
      </c>
      <c r="C7" s="178">
        <v>205191.59408418473</v>
      </c>
      <c r="D7" s="250">
        <v>204224.95324940898</v>
      </c>
      <c r="E7" s="178">
        <v>200799.59923910897</v>
      </c>
      <c r="F7" s="250">
        <v>196343.40654017436</v>
      </c>
      <c r="G7" s="178">
        <v>203185.72113152765</v>
      </c>
      <c r="I7" s="89"/>
      <c r="J7" s="89"/>
      <c r="K7" s="89"/>
      <c r="L7" s="89"/>
    </row>
    <row r="8" spans="1:14" ht="12.6" customHeight="1">
      <c r="A8" s="274"/>
      <c r="B8" s="56" t="s">
        <v>73</v>
      </c>
      <c r="C8" s="146">
        <v>63069.436379324674</v>
      </c>
      <c r="D8" s="166">
        <v>63432.961401702021</v>
      </c>
      <c r="E8" s="146">
        <v>68370.317732599971</v>
      </c>
      <c r="F8" s="166">
        <v>70341.143921626353</v>
      </c>
      <c r="G8" s="146">
        <v>75870.785288853484</v>
      </c>
      <c r="I8" s="89"/>
      <c r="J8" s="89"/>
      <c r="K8" s="89"/>
      <c r="L8" s="89"/>
      <c r="M8" s="89"/>
      <c r="N8" s="89"/>
    </row>
    <row r="9" spans="1:14" s="31" customFormat="1">
      <c r="A9" s="274"/>
      <c r="B9" s="102" t="s">
        <v>75</v>
      </c>
      <c r="C9" s="179">
        <v>0.30736851897280421</v>
      </c>
      <c r="D9" s="251">
        <v>0.31060338314405073</v>
      </c>
      <c r="E9" s="179">
        <v>0.34049030970019856</v>
      </c>
      <c r="F9" s="251">
        <v>0.3582556967974051</v>
      </c>
      <c r="G9" s="179">
        <v>0.37340608811649839</v>
      </c>
      <c r="I9" s="89"/>
      <c r="J9" s="89"/>
      <c r="K9" s="89"/>
      <c r="L9" s="89"/>
    </row>
    <row r="10" spans="1:14">
      <c r="A10" s="274"/>
      <c r="B10" s="56" t="s">
        <v>15</v>
      </c>
      <c r="C10" s="146">
        <v>8132.1340656786779</v>
      </c>
      <c r="D10" s="166">
        <v>10763.68918789905</v>
      </c>
      <c r="E10" s="146">
        <v>16801.101787817948</v>
      </c>
      <c r="F10" s="166">
        <v>21060.813909476332</v>
      </c>
      <c r="G10" s="146">
        <v>27007.804845516526</v>
      </c>
      <c r="I10" s="89"/>
      <c r="J10" s="89"/>
      <c r="K10" s="89"/>
      <c r="L10" s="89"/>
      <c r="M10" s="89"/>
    </row>
    <row r="11" spans="1:14">
      <c r="A11" s="274"/>
      <c r="B11" s="56" t="s">
        <v>9</v>
      </c>
      <c r="C11" s="146">
        <v>19447.600344766008</v>
      </c>
      <c r="D11" s="166">
        <v>29858.007119953003</v>
      </c>
      <c r="E11" s="146">
        <v>21265.208678067</v>
      </c>
      <c r="F11" s="166">
        <v>18292.644346706988</v>
      </c>
      <c r="G11" s="146">
        <v>20879.938198095013</v>
      </c>
      <c r="I11" s="89"/>
      <c r="J11" s="89"/>
      <c r="K11" s="89"/>
      <c r="L11" s="89"/>
      <c r="M11" s="89"/>
    </row>
    <row r="12" spans="1:14">
      <c r="A12" s="274"/>
      <c r="B12" s="55" t="s">
        <v>127</v>
      </c>
      <c r="C12" s="146">
        <v>-97.480801684999733</v>
      </c>
      <c r="D12" s="166">
        <v>1632.592519</v>
      </c>
      <c r="E12" s="146">
        <v>1653.204622</v>
      </c>
      <c r="F12" s="166">
        <v>1836.2631760030004</v>
      </c>
      <c r="G12" s="146">
        <v>2255.5716060109994</v>
      </c>
      <c r="I12" s="89"/>
      <c r="J12" s="89"/>
      <c r="K12" s="89"/>
      <c r="L12" s="89"/>
    </row>
    <row r="13" spans="1:14">
      <c r="A13" s="274"/>
      <c r="B13" s="55" t="s">
        <v>128</v>
      </c>
      <c r="C13" s="146">
        <v>-12134.555674772335</v>
      </c>
      <c r="D13" s="166">
        <v>-18534.912710053955</v>
      </c>
      <c r="E13" s="146">
        <v>-2850.0866612490499</v>
      </c>
      <c r="F13" s="166">
        <v>4415.6447697723452</v>
      </c>
      <c r="G13" s="146">
        <v>8380.7265823385133</v>
      </c>
      <c r="I13" s="89"/>
      <c r="J13" s="89"/>
      <c r="K13" s="89"/>
      <c r="L13" s="89"/>
    </row>
    <row r="14" spans="1:14">
      <c r="A14" s="274"/>
      <c r="B14" s="55" t="s">
        <v>35</v>
      </c>
      <c r="C14" s="146">
        <v>-5790.3169730910031</v>
      </c>
      <c r="D14" s="166">
        <v>-10889.471955150997</v>
      </c>
      <c r="E14" s="146">
        <v>-2489.6028141620027</v>
      </c>
      <c r="F14" s="166">
        <v>-172.44058274499275</v>
      </c>
      <c r="G14" s="146">
        <v>1180.7143617519971</v>
      </c>
      <c r="I14" s="89"/>
      <c r="J14" s="89"/>
      <c r="K14" s="89"/>
      <c r="L14" s="89"/>
    </row>
    <row r="15" spans="1:14">
      <c r="A15" s="274"/>
      <c r="B15" s="386" t="s">
        <v>274</v>
      </c>
      <c r="C15" s="146">
        <v>-6344.2387016813318</v>
      </c>
      <c r="D15" s="166">
        <v>-7645.4407549029584</v>
      </c>
      <c r="E15" s="146">
        <v>-360.48384708704725</v>
      </c>
      <c r="F15" s="166">
        <v>4588.0853525173379</v>
      </c>
      <c r="G15" s="146">
        <v>7200.0122205865164</v>
      </c>
      <c r="I15" s="89"/>
      <c r="J15" s="89"/>
      <c r="K15" s="89"/>
      <c r="L15" s="89"/>
    </row>
    <row r="16" spans="1:14">
      <c r="A16" s="274"/>
      <c r="B16" s="387" t="s">
        <v>275</v>
      </c>
      <c r="C16" s="146">
        <v>4063.5469095199992</v>
      </c>
      <c r="D16" s="166">
        <v>2004.0967929359999</v>
      </c>
      <c r="E16" s="146">
        <v>2643.2695153330001</v>
      </c>
      <c r="F16" s="166">
        <v>3753.7219367179996</v>
      </c>
      <c r="G16" s="146">
        <v>2858.9338526510001</v>
      </c>
      <c r="I16" s="89"/>
      <c r="J16" s="89"/>
      <c r="K16" s="89"/>
      <c r="L16" s="89"/>
    </row>
    <row r="17" spans="1:13">
      <c r="A17" s="274"/>
      <c r="B17" s="387" t="s">
        <v>276</v>
      </c>
      <c r="C17" s="146">
        <v>-10407.785611201331</v>
      </c>
      <c r="D17" s="166">
        <v>-9649.5375478389578</v>
      </c>
      <c r="E17" s="146">
        <v>-3003.7533624200473</v>
      </c>
      <c r="F17" s="166">
        <v>834.36341579933833</v>
      </c>
      <c r="G17" s="146">
        <v>4341.0783679355163</v>
      </c>
      <c r="I17" s="89"/>
      <c r="J17" s="89"/>
      <c r="K17" s="89"/>
      <c r="L17" s="89"/>
    </row>
    <row r="18" spans="1:13">
      <c r="A18" s="274"/>
      <c r="B18" s="386" t="s">
        <v>277</v>
      </c>
      <c r="C18" s="146">
        <v>-10169.887926034999</v>
      </c>
      <c r="D18" s="166">
        <v>-10137.418206956012</v>
      </c>
      <c r="E18" s="146">
        <v>-5156.4452514249997</v>
      </c>
      <c r="F18" s="166">
        <v>398.41094098100302</v>
      </c>
      <c r="G18" s="146">
        <v>1592.6416841669993</v>
      </c>
      <c r="I18" s="89"/>
      <c r="J18" s="89"/>
      <c r="K18" s="89"/>
      <c r="L18" s="89"/>
    </row>
    <row r="19" spans="1:13" ht="12" customHeight="1">
      <c r="A19" s="274"/>
      <c r="B19" s="388" t="s">
        <v>278</v>
      </c>
      <c r="C19" s="145">
        <v>3825.6492243536668</v>
      </c>
      <c r="D19" s="235">
        <v>2491.9774520530536</v>
      </c>
      <c r="E19" s="145">
        <v>4795.9614043379524</v>
      </c>
      <c r="F19" s="235">
        <v>4189.6744115363344</v>
      </c>
      <c r="G19" s="145">
        <v>5607.3705364195175</v>
      </c>
      <c r="I19" s="89"/>
      <c r="J19" s="89"/>
      <c r="K19" s="89"/>
      <c r="L19" s="89"/>
      <c r="M19" s="89"/>
    </row>
    <row r="20" spans="1:13" ht="12.6" customHeight="1">
      <c r="A20" s="274"/>
      <c r="B20" s="387" t="s">
        <v>275</v>
      </c>
      <c r="C20" s="146">
        <v>2963.8295356649996</v>
      </c>
      <c r="D20" s="166">
        <v>1303.930657271</v>
      </c>
      <c r="E20" s="146">
        <v>3823.438148576</v>
      </c>
      <c r="F20" s="166">
        <v>3361.0447273599993</v>
      </c>
      <c r="G20" s="146">
        <v>2549.0271260479999</v>
      </c>
      <c r="I20" s="89"/>
      <c r="J20" s="89"/>
      <c r="K20" s="89"/>
      <c r="L20" s="89"/>
    </row>
    <row r="21" spans="1:13" s="1" customFormat="1">
      <c r="A21" s="274"/>
      <c r="B21" s="389" t="s">
        <v>129</v>
      </c>
      <c r="C21" s="145">
        <v>861.71968868866861</v>
      </c>
      <c r="D21" s="235">
        <v>1188.0467947820543</v>
      </c>
      <c r="E21" s="145">
        <v>972.52325576195335</v>
      </c>
      <c r="F21" s="235">
        <v>828.6296841763351</v>
      </c>
      <c r="G21" s="145">
        <v>3058.3434103715172</v>
      </c>
      <c r="I21" s="89"/>
      <c r="J21" s="89"/>
      <c r="K21" s="89"/>
      <c r="L21" s="89"/>
      <c r="M21" s="140"/>
    </row>
    <row r="22" spans="1:13" s="1" customFormat="1">
      <c r="A22" s="274"/>
      <c r="B22" s="55" t="s">
        <v>69</v>
      </c>
      <c r="C22" s="146">
        <v>65678.79341975617</v>
      </c>
      <c r="D22" s="166">
        <v>76845.424770717204</v>
      </c>
      <c r="E22" s="146">
        <v>82167.234535341122</v>
      </c>
      <c r="F22" s="166">
        <v>62824.136377139395</v>
      </c>
      <c r="G22" s="146">
        <v>64656.585002435299</v>
      </c>
      <c r="I22" s="89"/>
      <c r="J22" s="89"/>
      <c r="K22" s="89"/>
      <c r="L22" s="89"/>
    </row>
    <row r="23" spans="1:13" s="1" customFormat="1">
      <c r="A23" s="274"/>
      <c r="B23" s="55" t="s">
        <v>70</v>
      </c>
      <c r="C23" s="146">
        <v>-2609.357040431496</v>
      </c>
      <c r="D23" s="166">
        <v>-13412.463369015182</v>
      </c>
      <c r="E23" s="146">
        <v>-13796.916802741151</v>
      </c>
      <c r="F23" s="166">
        <v>7517.0075444869581</v>
      </c>
      <c r="G23" s="146">
        <v>11214.200286418185</v>
      </c>
      <c r="I23" s="89"/>
      <c r="J23" s="89"/>
      <c r="K23" s="89"/>
      <c r="L23" s="89"/>
    </row>
    <row r="24" spans="1:13">
      <c r="A24" s="274"/>
      <c r="B24" s="99" t="s">
        <v>79</v>
      </c>
      <c r="C24" s="180">
        <v>3401021.9405870894</v>
      </c>
      <c r="D24" s="252">
        <v>3348000.780225913</v>
      </c>
      <c r="E24" s="180">
        <v>3251595.4807111793</v>
      </c>
      <c r="F24" s="252">
        <v>3119402.3086939086</v>
      </c>
      <c r="G24" s="180">
        <v>3071441.7492015851</v>
      </c>
    </row>
    <row r="25" spans="1:13" s="31" customFormat="1" ht="12.6" customHeight="1">
      <c r="A25" s="33"/>
      <c r="B25" s="41"/>
      <c r="C25" s="41"/>
      <c r="D25" s="41"/>
      <c r="E25" s="41"/>
      <c r="F25" s="34"/>
      <c r="G25" s="34"/>
    </row>
    <row r="26" spans="1:13" ht="12.6" customHeight="1">
      <c r="A26" s="19"/>
      <c r="B26" s="267" t="s">
        <v>162</v>
      </c>
      <c r="C26" s="1"/>
      <c r="D26" s="1"/>
      <c r="E26" s="1"/>
      <c r="F26" s="1"/>
      <c r="G26" s="1"/>
    </row>
    <row r="27" spans="1:13" ht="12.6" customHeight="1">
      <c r="A27" s="19"/>
      <c r="B27" s="1"/>
      <c r="C27" s="1"/>
      <c r="D27" s="1"/>
      <c r="E27" s="1"/>
      <c r="F27" s="1"/>
      <c r="G27" s="1"/>
    </row>
    <row r="28" spans="1:13" ht="12.6" customHeight="1">
      <c r="A28" s="265">
        <v>4.0999999999999996</v>
      </c>
      <c r="B28" s="1" t="s">
        <v>163</v>
      </c>
      <c r="C28" s="1"/>
      <c r="D28" s="1"/>
      <c r="E28" s="1"/>
      <c r="F28" s="1"/>
      <c r="G28" s="1"/>
    </row>
    <row r="29" spans="1:13" ht="12.6" customHeight="1">
      <c r="A29" s="19"/>
      <c r="B29" s="1"/>
      <c r="C29" s="1"/>
      <c r="D29" s="1"/>
      <c r="E29" s="1"/>
      <c r="F29" s="1"/>
      <c r="G29" s="3" t="str">
        <f>'Trends file-1'!$G$6</f>
        <v>Amount in Rs Mn, except ratios</v>
      </c>
    </row>
    <row r="30" spans="1:13" ht="12.6" customHeight="1">
      <c r="A30" s="19"/>
      <c r="B30" s="516" t="s">
        <v>0</v>
      </c>
      <c r="C30" s="518" t="s">
        <v>1</v>
      </c>
      <c r="D30" s="519"/>
      <c r="E30" s="519"/>
      <c r="F30" s="519"/>
      <c r="G30" s="519"/>
    </row>
    <row r="31" spans="1:13" ht="24" customHeight="1">
      <c r="A31" s="19"/>
      <c r="B31" s="517"/>
      <c r="C31" s="206">
        <f>$C$6</f>
        <v>43465</v>
      </c>
      <c r="D31" s="206">
        <f>$D$6</f>
        <v>43373</v>
      </c>
      <c r="E31" s="206">
        <f>$E$6</f>
        <v>43281</v>
      </c>
      <c r="F31" s="206">
        <f>$F$6</f>
        <v>43190</v>
      </c>
      <c r="G31" s="206">
        <f>$G$6</f>
        <v>43100</v>
      </c>
    </row>
    <row r="32" spans="1:13" ht="12.6" customHeight="1">
      <c r="A32" s="274"/>
      <c r="B32" s="44" t="s">
        <v>4</v>
      </c>
      <c r="C32" s="43">
        <v>148713.03641653387</v>
      </c>
      <c r="D32" s="142">
        <v>150223.02258164907</v>
      </c>
      <c r="E32" s="43">
        <v>150277.55454499199</v>
      </c>
      <c r="F32" s="142">
        <v>148984.01662239709</v>
      </c>
      <c r="G32" s="43">
        <v>153945.9556697261</v>
      </c>
    </row>
    <row r="33" spans="1:11" ht="12.6" customHeight="1">
      <c r="A33" s="274"/>
      <c r="B33" s="56" t="s">
        <v>130</v>
      </c>
      <c r="C33" s="42">
        <v>127562.3</v>
      </c>
      <c r="D33" s="141">
        <v>129624.4</v>
      </c>
      <c r="E33" s="42">
        <v>131472.9</v>
      </c>
      <c r="F33" s="141">
        <v>131366.79999999999</v>
      </c>
      <c r="G33" s="42">
        <v>137378.4</v>
      </c>
    </row>
    <row r="34" spans="1:11" ht="12.6" customHeight="1">
      <c r="A34" s="274"/>
      <c r="B34" s="44" t="s">
        <v>73</v>
      </c>
      <c r="C34" s="42">
        <v>41194.141048690886</v>
      </c>
      <c r="D34" s="141">
        <v>42512.145986101081</v>
      </c>
      <c r="E34" s="42">
        <v>49143.649320793949</v>
      </c>
      <c r="F34" s="141">
        <v>52489.744791237055</v>
      </c>
      <c r="G34" s="42">
        <v>57707.193421635078</v>
      </c>
    </row>
    <row r="35" spans="1:11" ht="12.6" customHeight="1">
      <c r="A35" s="274"/>
      <c r="B35" s="104" t="s">
        <v>75</v>
      </c>
      <c r="C35" s="105">
        <v>0.27700423608666858</v>
      </c>
      <c r="D35" s="253">
        <v>0.28299354689787926</v>
      </c>
      <c r="E35" s="105">
        <v>0.32701922432521818</v>
      </c>
      <c r="F35" s="253">
        <v>0.35231795988071218</v>
      </c>
      <c r="G35" s="105">
        <v>0.37485358527663715</v>
      </c>
    </row>
    <row r="36" spans="1:11" ht="12.6" customHeight="1">
      <c r="A36" s="274"/>
      <c r="B36" s="266" t="s">
        <v>15</v>
      </c>
      <c r="C36" s="42">
        <v>-5488.817626602111</v>
      </c>
      <c r="D36" s="141">
        <v>-2770.663723394915</v>
      </c>
      <c r="E36" s="42">
        <v>4956.3518355889464</v>
      </c>
      <c r="F36" s="141">
        <v>9862.77281635705</v>
      </c>
      <c r="G36" s="42">
        <v>15942.354266671085</v>
      </c>
    </row>
    <row r="37" spans="1:11" ht="12.6" customHeight="1">
      <c r="A37" s="274"/>
      <c r="B37" s="55" t="s">
        <v>128</v>
      </c>
      <c r="C37" s="146">
        <v>-15918.113372275107</v>
      </c>
      <c r="D37" s="166">
        <v>-27957.538905943911</v>
      </c>
      <c r="E37" s="146">
        <v>-13481.616107968057</v>
      </c>
      <c r="F37" s="166">
        <v>-862.93557709496599</v>
      </c>
      <c r="G37" s="146">
        <v>4460.1129833230952</v>
      </c>
    </row>
    <row r="38" spans="1:11" ht="12.6" hidden="1" customHeight="1">
      <c r="A38" s="274"/>
      <c r="B38" s="386" t="s">
        <v>35</v>
      </c>
      <c r="C38" s="390">
        <v>-7993.0245034830041</v>
      </c>
      <c r="D38" s="391">
        <v>-12459.646285821995</v>
      </c>
      <c r="E38" s="390">
        <v>-5756.7990627890013</v>
      </c>
      <c r="F38" s="391">
        <v>-2704.0899063529996</v>
      </c>
      <c r="G38" s="390">
        <v>-619.18873620900104</v>
      </c>
    </row>
    <row r="39" spans="1:11" ht="12.6" customHeight="1">
      <c r="A39" s="274"/>
      <c r="B39" s="388" t="s">
        <v>279</v>
      </c>
      <c r="C39" s="392">
        <v>-7925.0888687921033</v>
      </c>
      <c r="D39" s="393">
        <v>-15497.892620121916</v>
      </c>
      <c r="E39" s="392">
        <v>-7724.8170451790556</v>
      </c>
      <c r="F39" s="393">
        <v>1841.1543292580336</v>
      </c>
      <c r="G39" s="392">
        <v>5079.3017195320963</v>
      </c>
    </row>
    <row r="40" spans="1:11" ht="12.6" customHeight="1">
      <c r="A40" s="274"/>
      <c r="B40" s="387" t="s">
        <v>275</v>
      </c>
      <c r="C40" s="390">
        <v>2304.9635039999998</v>
      </c>
      <c r="D40" s="391">
        <v>1437.7325059999998</v>
      </c>
      <c r="E40" s="390">
        <v>2100.042062</v>
      </c>
      <c r="F40" s="391">
        <v>2039.4003610000004</v>
      </c>
      <c r="G40" s="390">
        <v>1831.381378999999</v>
      </c>
    </row>
    <row r="41" spans="1:11" ht="12.6" customHeight="1">
      <c r="A41" s="274"/>
      <c r="B41" s="389" t="s">
        <v>276</v>
      </c>
      <c r="C41" s="394">
        <v>-10230.052372792103</v>
      </c>
      <c r="D41" s="395">
        <v>-16935.625126121915</v>
      </c>
      <c r="E41" s="394">
        <v>-9824.8591071790561</v>
      </c>
      <c r="F41" s="395">
        <v>-198.24603174196682</v>
      </c>
      <c r="G41" s="394">
        <v>3247.9203405320973</v>
      </c>
    </row>
    <row r="42" spans="1:11" ht="12.6" customHeight="1">
      <c r="A42" s="274"/>
      <c r="B42" s="82" t="s">
        <v>69</v>
      </c>
      <c r="C42" s="95">
        <v>53480.756110491449</v>
      </c>
      <c r="D42" s="139">
        <v>69459.299858495477</v>
      </c>
      <c r="E42" s="95">
        <v>78871.497598009009</v>
      </c>
      <c r="F42" s="139">
        <v>46533.706929705477</v>
      </c>
      <c r="G42" s="95">
        <v>59989.219353236018</v>
      </c>
      <c r="K42" s="330"/>
    </row>
    <row r="43" spans="1:11" ht="12.6" customHeight="1">
      <c r="A43" s="274"/>
      <c r="B43" s="82" t="s">
        <v>70</v>
      </c>
      <c r="C43" s="93">
        <v>-12286.615061800563</v>
      </c>
      <c r="D43" s="254">
        <v>-26947.153872394396</v>
      </c>
      <c r="E43" s="93">
        <v>-29727.84827721506</v>
      </c>
      <c r="F43" s="254">
        <v>5956.0378615315785</v>
      </c>
      <c r="G43" s="93">
        <v>-2282.0259316009397</v>
      </c>
    </row>
    <row r="44" spans="1:11" ht="12.6" customHeight="1">
      <c r="A44" s="274"/>
      <c r="B44" s="94" t="s">
        <v>79</v>
      </c>
      <c r="C44" s="96">
        <v>2779596.4150565984</v>
      </c>
      <c r="D44" s="255">
        <v>2714117.6003940892</v>
      </c>
      <c r="E44" s="96">
        <v>2648951.4749648469</v>
      </c>
      <c r="F44" s="255">
        <v>2532197.4442563807</v>
      </c>
      <c r="G44" s="96">
        <v>2494225.2378263837</v>
      </c>
    </row>
    <row r="45" spans="1:11" customFormat="1" ht="12.6" customHeight="1"/>
    <row r="46" spans="1:11" ht="12.6" customHeight="1">
      <c r="A46" s="265" t="s">
        <v>121</v>
      </c>
      <c r="B46" s="1" t="s">
        <v>164</v>
      </c>
      <c r="C46" s="1"/>
      <c r="D46" s="1"/>
      <c r="E46" s="1"/>
      <c r="F46" s="1"/>
      <c r="G46" s="1"/>
    </row>
    <row r="47" spans="1:11" ht="12.6" customHeight="1">
      <c r="A47" s="19"/>
      <c r="B47" s="1"/>
      <c r="C47" s="1"/>
      <c r="D47" s="1"/>
      <c r="E47" s="1"/>
      <c r="F47" s="1"/>
      <c r="G47" s="3" t="str">
        <f>'Trends file-1'!$G$6</f>
        <v>Amount in Rs Mn, except ratios</v>
      </c>
    </row>
    <row r="48" spans="1:11" ht="12.6" customHeight="1">
      <c r="A48" s="19"/>
      <c r="B48" s="516" t="s">
        <v>0</v>
      </c>
      <c r="C48" s="518" t="s">
        <v>1</v>
      </c>
      <c r="D48" s="519"/>
      <c r="E48" s="519"/>
      <c r="F48" s="519"/>
      <c r="G48" s="519"/>
    </row>
    <row r="49" spans="1:7" ht="24" customHeight="1">
      <c r="A49" s="19"/>
      <c r="B49" s="517"/>
      <c r="C49" s="206">
        <f>$C$6</f>
        <v>43465</v>
      </c>
      <c r="D49" s="206">
        <f>$D$6</f>
        <v>43373</v>
      </c>
      <c r="E49" s="206">
        <f>$E$6</f>
        <v>43281</v>
      </c>
      <c r="F49" s="206">
        <f>$F$6</f>
        <v>43190</v>
      </c>
      <c r="G49" s="206">
        <f>$G$6</f>
        <v>43100</v>
      </c>
    </row>
    <row r="50" spans="1:7" ht="12.6" customHeight="1">
      <c r="A50" s="274"/>
      <c r="B50" s="44" t="s">
        <v>4</v>
      </c>
      <c r="C50" s="43">
        <v>147683.11438775493</v>
      </c>
      <c r="D50" s="142">
        <v>149197.90797618695</v>
      </c>
      <c r="E50" s="43">
        <v>149299.66339330899</v>
      </c>
      <c r="F50" s="142">
        <v>148042.85671868108</v>
      </c>
      <c r="G50" s="43">
        <v>153034.983181046</v>
      </c>
    </row>
    <row r="51" spans="1:7" ht="12.6" customHeight="1">
      <c r="A51" s="274"/>
      <c r="B51" s="56" t="s">
        <v>130</v>
      </c>
      <c r="C51" s="42">
        <v>126592.4</v>
      </c>
      <c r="D51" s="141">
        <v>128631.9</v>
      </c>
      <c r="E51" s="42">
        <v>130535.3</v>
      </c>
      <c r="F51" s="141">
        <v>130445</v>
      </c>
      <c r="G51" s="42">
        <v>136485.1</v>
      </c>
    </row>
    <row r="52" spans="1:7" ht="12.6" customHeight="1">
      <c r="A52" s="274"/>
      <c r="B52" s="44" t="s">
        <v>73</v>
      </c>
      <c r="C52" s="42">
        <v>41152.14901499491</v>
      </c>
      <c r="D52" s="141">
        <v>42487.044845341952</v>
      </c>
      <c r="E52" s="42">
        <v>49133.491151993992</v>
      </c>
      <c r="F52" s="141">
        <v>52421.884666386119</v>
      </c>
      <c r="G52" s="42">
        <v>57685.89548229301</v>
      </c>
    </row>
    <row r="53" spans="1:7" ht="12.6" customHeight="1">
      <c r="A53" s="274"/>
      <c r="B53" s="104" t="s">
        <v>75</v>
      </c>
      <c r="C53" s="105">
        <v>0.27865168733472362</v>
      </c>
      <c r="D53" s="253">
        <v>0.28476970905063353</v>
      </c>
      <c r="E53" s="105">
        <v>0.32909311404513159</v>
      </c>
      <c r="F53" s="253">
        <v>0.35409938600415536</v>
      </c>
      <c r="G53" s="105">
        <v>0.37694580861977472</v>
      </c>
    </row>
    <row r="54" spans="1:7" ht="12.6" customHeight="1">
      <c r="A54" s="274"/>
      <c r="B54" s="266" t="s">
        <v>15</v>
      </c>
      <c r="C54" s="42">
        <v>-5241.3460418150935</v>
      </c>
      <c r="D54" s="141">
        <v>-2494.9907157250636</v>
      </c>
      <c r="E54" s="42">
        <v>5287.0194653580038</v>
      </c>
      <c r="F54" s="141">
        <v>10133.456846138106</v>
      </c>
      <c r="G54" s="42">
        <v>16235.940482868013</v>
      </c>
    </row>
    <row r="55" spans="1:7" ht="12.6" customHeight="1">
      <c r="A55" s="274"/>
      <c r="B55" s="55" t="s">
        <v>128</v>
      </c>
      <c r="C55" s="146">
        <v>-15412.774348095101</v>
      </c>
      <c r="D55" s="166">
        <v>-27492.124971717061</v>
      </c>
      <c r="E55" s="146">
        <v>-13066.574968384997</v>
      </c>
      <c r="F55" s="166">
        <v>-483.25393494589662</v>
      </c>
      <c r="G55" s="146">
        <v>4942.3465072700146</v>
      </c>
    </row>
    <row r="56" spans="1:7" ht="12.6" hidden="1" customHeight="1">
      <c r="A56" s="274"/>
      <c r="B56" s="386" t="s">
        <v>35</v>
      </c>
      <c r="C56" s="146">
        <v>-7998.8021209349954</v>
      </c>
      <c r="D56" s="166">
        <v>-12465.379542104994</v>
      </c>
      <c r="E56" s="146">
        <v>-5762.221351559002</v>
      </c>
      <c r="F56" s="166">
        <v>-2709.1383204930007</v>
      </c>
      <c r="G56" s="146">
        <v>-624.37212778199955</v>
      </c>
    </row>
    <row r="57" spans="1:7" ht="12.6" customHeight="1">
      <c r="A57" s="274"/>
      <c r="B57" s="388" t="s">
        <v>279</v>
      </c>
      <c r="C57" s="145">
        <v>-7413.9722271601058</v>
      </c>
      <c r="D57" s="235">
        <v>-15026.745429612067</v>
      </c>
      <c r="E57" s="145">
        <v>-7304.3536168259952</v>
      </c>
      <c r="F57" s="235">
        <v>2225.8843855471041</v>
      </c>
      <c r="G57" s="145">
        <v>5566.7186350520142</v>
      </c>
    </row>
    <row r="58" spans="1:7" ht="12.6" customHeight="1">
      <c r="A58" s="274"/>
      <c r="B58" s="387" t="s">
        <v>275</v>
      </c>
      <c r="C58" s="146">
        <v>2304.9635039999998</v>
      </c>
      <c r="D58" s="166">
        <v>1437.7325059999998</v>
      </c>
      <c r="E58" s="146">
        <v>2100.042062</v>
      </c>
      <c r="F58" s="166">
        <v>2039.4003610000004</v>
      </c>
      <c r="G58" s="146">
        <v>1831.381378999999</v>
      </c>
    </row>
    <row r="59" spans="1:7" ht="12.6" customHeight="1">
      <c r="A59" s="274"/>
      <c r="B59" s="389" t="s">
        <v>276</v>
      </c>
      <c r="C59" s="394">
        <v>-9718.9357311601052</v>
      </c>
      <c r="D59" s="395">
        <v>-16464.477935612067</v>
      </c>
      <c r="E59" s="394">
        <v>-9404.3956788259948</v>
      </c>
      <c r="F59" s="395">
        <v>186.48402454710367</v>
      </c>
      <c r="G59" s="394">
        <v>3735.3372560520152</v>
      </c>
    </row>
    <row r="60" spans="1:7" ht="12.6" customHeight="1">
      <c r="A60" s="274"/>
      <c r="B60" s="82" t="s">
        <v>69</v>
      </c>
      <c r="C60" s="95">
        <v>53091.333716754452</v>
      </c>
      <c r="D60" s="139">
        <v>69035.83770472747</v>
      </c>
      <c r="E60" s="95">
        <v>78663.572605062014</v>
      </c>
      <c r="F60" s="139">
        <v>46233.060021024474</v>
      </c>
      <c r="G60" s="95">
        <v>59600.601534054018</v>
      </c>
    </row>
    <row r="61" spans="1:7" ht="12.6" customHeight="1">
      <c r="A61" s="274"/>
      <c r="B61" s="82" t="s">
        <v>70</v>
      </c>
      <c r="C61" s="93">
        <v>-11939.184701759543</v>
      </c>
      <c r="D61" s="254">
        <v>-26548.792859385518</v>
      </c>
      <c r="E61" s="93">
        <v>-29530.081453068022</v>
      </c>
      <c r="F61" s="254">
        <v>6188.8246453616448</v>
      </c>
      <c r="G61" s="93">
        <v>-1914.706051761008</v>
      </c>
    </row>
    <row r="62" spans="1:7" ht="12.6" customHeight="1">
      <c r="A62" s="274"/>
      <c r="B62" s="94" t="s">
        <v>79</v>
      </c>
      <c r="C62" s="96">
        <v>2765673.1960783652</v>
      </c>
      <c r="D62" s="255">
        <v>2698914.3925769902</v>
      </c>
      <c r="E62" s="96">
        <v>2634026.2452442995</v>
      </c>
      <c r="F62" s="255">
        <v>2517948.0353326406</v>
      </c>
      <c r="G62" s="96">
        <v>2480374.2566050747</v>
      </c>
    </row>
    <row r="63" spans="1:7" customFormat="1" ht="12.6" customHeight="1"/>
    <row r="64" spans="1:7" ht="12.6" customHeight="1">
      <c r="A64" s="20"/>
      <c r="B64" s="103" t="s">
        <v>81</v>
      </c>
      <c r="C64" s="1"/>
      <c r="D64" s="1"/>
      <c r="E64" s="1"/>
      <c r="F64" s="1"/>
      <c r="G64" s="1"/>
    </row>
    <row r="65" spans="1:13" customFormat="1" ht="12.6" customHeight="1"/>
    <row r="66" spans="1:13" ht="12.6" customHeight="1">
      <c r="A66" s="19" t="s">
        <v>134</v>
      </c>
      <c r="B66" s="1" t="s">
        <v>122</v>
      </c>
      <c r="C66" s="1"/>
      <c r="D66" s="1"/>
      <c r="E66" s="1"/>
      <c r="F66" s="1"/>
      <c r="G66" s="1"/>
    </row>
    <row r="67" spans="1:13" ht="12.6" customHeight="1">
      <c r="A67" s="20"/>
      <c r="G67" s="3" t="str">
        <f>'Trends file-1'!$G$6</f>
        <v>Amount in Rs Mn, except ratios</v>
      </c>
      <c r="H67" s="30"/>
      <c r="I67" s="30"/>
      <c r="J67" s="30"/>
      <c r="K67" s="30"/>
      <c r="L67" s="3"/>
    </row>
    <row r="68" spans="1:13" ht="12.75" customHeight="1">
      <c r="A68" s="20"/>
      <c r="B68" s="516" t="s">
        <v>0</v>
      </c>
      <c r="C68" s="518" t="s">
        <v>1</v>
      </c>
      <c r="D68" s="519"/>
      <c r="E68" s="519"/>
      <c r="F68" s="519"/>
      <c r="G68" s="519"/>
      <c r="H68" s="334"/>
      <c r="I68" s="334"/>
      <c r="J68" s="334"/>
      <c r="K68" s="334"/>
      <c r="L68" s="334"/>
    </row>
    <row r="69" spans="1:13" ht="24.95" customHeight="1">
      <c r="A69" s="20"/>
      <c r="B69" s="517"/>
      <c r="C69" s="206">
        <f>$C$6</f>
        <v>43465</v>
      </c>
      <c r="D69" s="206">
        <f>$D$6</f>
        <v>43373</v>
      </c>
      <c r="E69" s="206">
        <f>$E$6</f>
        <v>43281</v>
      </c>
      <c r="F69" s="206">
        <f>$F$6</f>
        <v>43190</v>
      </c>
      <c r="G69" s="206">
        <f>$G$6</f>
        <v>43100</v>
      </c>
      <c r="H69" s="8"/>
      <c r="I69" s="8"/>
      <c r="J69" s="8"/>
      <c r="K69" s="8"/>
      <c r="L69" s="8"/>
    </row>
    <row r="70" spans="1:13" ht="12.6" customHeight="1">
      <c r="A70" s="275"/>
      <c r="B70" s="2" t="s">
        <v>4</v>
      </c>
      <c r="C70" s="43">
        <v>101893.78246699997</v>
      </c>
      <c r="D70" s="142">
        <v>102521.19872900001</v>
      </c>
      <c r="E70" s="43">
        <v>104803.372189</v>
      </c>
      <c r="F70" s="142">
        <v>103532.13564700008</v>
      </c>
      <c r="G70" s="43">
        <v>107510.39734299996</v>
      </c>
      <c r="H70" s="5"/>
      <c r="I70" s="89"/>
      <c r="J70" s="89"/>
      <c r="K70" s="89"/>
      <c r="L70" s="89"/>
    </row>
    <row r="71" spans="1:13" ht="12.6" customHeight="1">
      <c r="A71" s="275"/>
      <c r="B71" s="2" t="s">
        <v>73</v>
      </c>
      <c r="C71" s="42">
        <v>19497.551374145027</v>
      </c>
      <c r="D71" s="141">
        <v>21467.989977999998</v>
      </c>
      <c r="E71" s="42">
        <v>27602.564374000009</v>
      </c>
      <c r="F71" s="141">
        <v>29428.119611289003</v>
      </c>
      <c r="G71" s="42">
        <v>35090.921213339956</v>
      </c>
      <c r="H71" s="5"/>
      <c r="I71" s="89"/>
      <c r="J71" s="89"/>
      <c r="K71" s="89"/>
      <c r="L71" s="89"/>
    </row>
    <row r="72" spans="1:13" s="1" customFormat="1">
      <c r="A72" s="275"/>
      <c r="B72" s="104" t="s">
        <v>75</v>
      </c>
      <c r="C72" s="105">
        <v>0.19135172826133567</v>
      </c>
      <c r="D72" s="253">
        <v>0.20940049710838371</v>
      </c>
      <c r="E72" s="105">
        <v>0.26337477313441954</v>
      </c>
      <c r="F72" s="253">
        <v>0.28424140415325921</v>
      </c>
      <c r="G72" s="105">
        <v>0.32639560526770517</v>
      </c>
      <c r="H72" s="9"/>
      <c r="I72" s="89"/>
      <c r="J72" s="89"/>
      <c r="K72" s="89"/>
      <c r="L72" s="89"/>
    </row>
    <row r="73" spans="1:13" ht="12.6" customHeight="1">
      <c r="A73" s="275"/>
      <c r="B73" s="270" t="s">
        <v>15</v>
      </c>
      <c r="C73" s="42">
        <v>-19032.277529854968</v>
      </c>
      <c r="D73" s="141">
        <v>-15918.611814000004</v>
      </c>
      <c r="E73" s="42">
        <v>-8781.9787389999983</v>
      </c>
      <c r="F73" s="141">
        <v>-4820.1000347110239</v>
      </c>
      <c r="G73" s="42">
        <v>1668.4377053399803</v>
      </c>
      <c r="H73" s="5"/>
      <c r="I73" s="89"/>
      <c r="J73" s="89"/>
      <c r="K73" s="89"/>
      <c r="L73" s="89"/>
      <c r="M73" s="89"/>
    </row>
    <row r="74" spans="1:13" s="1" customFormat="1">
      <c r="A74" s="275"/>
      <c r="B74" s="82" t="s">
        <v>69</v>
      </c>
      <c r="C74" s="95">
        <v>37273.757429697442</v>
      </c>
      <c r="D74" s="139">
        <v>58862.628328683481</v>
      </c>
      <c r="E74" s="95">
        <v>69349.749057212</v>
      </c>
      <c r="F74" s="139">
        <v>33554.285472450152</v>
      </c>
      <c r="G74" s="95">
        <v>49356.647657974019</v>
      </c>
      <c r="H74" s="9"/>
      <c r="I74" s="89"/>
      <c r="J74" s="89"/>
      <c r="K74" s="89"/>
      <c r="L74" s="89"/>
    </row>
    <row r="75" spans="1:13" s="1" customFormat="1">
      <c r="A75" s="275"/>
      <c r="B75" s="82" t="s">
        <v>70</v>
      </c>
      <c r="C75" s="93">
        <v>-17776.206055552415</v>
      </c>
      <c r="D75" s="254">
        <v>-37394.638350683483</v>
      </c>
      <c r="E75" s="93">
        <v>-41747.184683211992</v>
      </c>
      <c r="F75" s="254">
        <v>-4126.1658611611492</v>
      </c>
      <c r="G75" s="93">
        <v>-14265.726444634063</v>
      </c>
      <c r="H75" s="9"/>
      <c r="I75" s="89"/>
      <c r="J75" s="89"/>
      <c r="K75" s="89"/>
      <c r="L75" s="89"/>
    </row>
    <row r="76" spans="1:13" s="1" customFormat="1">
      <c r="A76" s="275"/>
      <c r="B76" s="94" t="s">
        <v>79</v>
      </c>
      <c r="C76" s="96">
        <v>2266463.2846440002</v>
      </c>
      <c r="D76" s="255">
        <v>2226885.0038864501</v>
      </c>
      <c r="E76" s="96">
        <v>2170373.3731832551</v>
      </c>
      <c r="F76" s="255">
        <v>2051569.6893217503</v>
      </c>
      <c r="G76" s="96">
        <v>2027872.18015425</v>
      </c>
      <c r="H76" s="9"/>
      <c r="I76" s="89"/>
      <c r="J76" s="89"/>
      <c r="K76" s="89"/>
      <c r="L76" s="89"/>
    </row>
    <row r="77" spans="1:13" s="44" customFormat="1" ht="36" customHeight="1">
      <c r="A77" s="385"/>
      <c r="B77" s="514"/>
      <c r="C77" s="514"/>
      <c r="D77" s="514"/>
      <c r="E77" s="514"/>
      <c r="F77" s="514"/>
      <c r="G77" s="514"/>
    </row>
    <row r="78" spans="1:13">
      <c r="A78" s="20"/>
      <c r="B78" s="31"/>
      <c r="C78" s="31"/>
      <c r="D78" s="31"/>
      <c r="E78" s="31"/>
      <c r="F78" s="31"/>
    </row>
    <row r="79" spans="1:13" ht="12.6" customHeight="1">
      <c r="A79" s="19" t="s">
        <v>135</v>
      </c>
      <c r="B79" s="1" t="s">
        <v>196</v>
      </c>
      <c r="C79" s="1"/>
      <c r="D79" s="1"/>
      <c r="E79" s="1"/>
      <c r="F79" s="1"/>
      <c r="G79" s="1"/>
    </row>
    <row r="80" spans="1:13" ht="12.6" customHeight="1">
      <c r="A80" s="20"/>
      <c r="G80" s="3" t="str">
        <f>'Trends file-1'!$G$6</f>
        <v>Amount in Rs Mn, except ratios</v>
      </c>
      <c r="L80" s="3"/>
    </row>
    <row r="81" spans="1:13" ht="12.75" customHeight="1">
      <c r="A81" s="20"/>
      <c r="B81" s="516" t="s">
        <v>0</v>
      </c>
      <c r="C81" s="518" t="s">
        <v>1</v>
      </c>
      <c r="D81" s="519"/>
      <c r="E81" s="519"/>
      <c r="F81" s="519"/>
      <c r="G81" s="519"/>
      <c r="H81" s="334"/>
      <c r="I81" s="334"/>
      <c r="J81" s="334"/>
      <c r="K81" s="334"/>
      <c r="L81" s="334"/>
    </row>
    <row r="82" spans="1:13" ht="24.95" customHeight="1">
      <c r="A82" s="20"/>
      <c r="B82" s="517"/>
      <c r="C82" s="206">
        <f>$C$6</f>
        <v>43465</v>
      </c>
      <c r="D82" s="206">
        <f>$D$6</f>
        <v>43373</v>
      </c>
      <c r="E82" s="206">
        <f>$E$6</f>
        <v>43281</v>
      </c>
      <c r="F82" s="206">
        <f>$F$6</f>
        <v>43190</v>
      </c>
      <c r="G82" s="206">
        <f>$G$6</f>
        <v>43100</v>
      </c>
      <c r="H82" s="8"/>
      <c r="I82" s="8"/>
      <c r="J82" s="8"/>
      <c r="K82" s="8"/>
      <c r="L82" s="8"/>
    </row>
    <row r="83" spans="1:13" ht="12.6" customHeight="1">
      <c r="A83" s="275"/>
      <c r="B83" s="2" t="s">
        <v>4</v>
      </c>
      <c r="C83" s="43">
        <v>5502.8459069999999</v>
      </c>
      <c r="D83" s="142">
        <v>5607.2733760000001</v>
      </c>
      <c r="E83" s="43">
        <v>5744.8565520000002</v>
      </c>
      <c r="F83" s="142">
        <v>6041.5554939999975</v>
      </c>
      <c r="G83" s="43">
        <v>6152.7651580000029</v>
      </c>
      <c r="H83" s="5"/>
      <c r="I83" s="89"/>
      <c r="J83" s="89"/>
      <c r="K83" s="89"/>
      <c r="L83" s="89"/>
      <c r="M83" s="89"/>
    </row>
    <row r="84" spans="1:13" ht="12.6" customHeight="1">
      <c r="A84" s="275"/>
      <c r="B84" s="2" t="s">
        <v>73</v>
      </c>
      <c r="C84" s="42">
        <v>2583.0922510000005</v>
      </c>
      <c r="D84" s="141">
        <v>2932.341019</v>
      </c>
      <c r="E84" s="42">
        <v>2859.2826810000001</v>
      </c>
      <c r="F84" s="141">
        <v>3001.3863289999954</v>
      </c>
      <c r="G84" s="42">
        <v>3071.8019900000036</v>
      </c>
      <c r="H84" s="5"/>
      <c r="I84" s="89"/>
      <c r="J84" s="89"/>
      <c r="K84" s="89"/>
      <c r="L84" s="89"/>
    </row>
    <row r="85" spans="1:13" ht="12.6" customHeight="1">
      <c r="A85" s="275"/>
      <c r="B85" s="104" t="s">
        <v>75</v>
      </c>
      <c r="C85" s="105">
        <v>0.4694102460172706</v>
      </c>
      <c r="D85" s="253">
        <v>0.52295310436456954</v>
      </c>
      <c r="E85" s="105">
        <v>0.49771176270790896</v>
      </c>
      <c r="F85" s="253">
        <v>0.49679032692503422</v>
      </c>
      <c r="G85" s="105">
        <v>0.49925552351140168</v>
      </c>
      <c r="H85" s="5"/>
      <c r="I85" s="89"/>
      <c r="J85" s="89"/>
      <c r="K85" s="89"/>
      <c r="L85" s="89"/>
    </row>
    <row r="86" spans="1:13" s="1" customFormat="1">
      <c r="A86" s="275"/>
      <c r="B86" s="270" t="s">
        <v>15</v>
      </c>
      <c r="C86" s="42">
        <v>734.04862499999945</v>
      </c>
      <c r="D86" s="141">
        <v>1082.6035769999999</v>
      </c>
      <c r="E86" s="42">
        <v>1026.2958870000002</v>
      </c>
      <c r="F86" s="141">
        <v>1149.310424999994</v>
      </c>
      <c r="G86" s="42">
        <v>1129.3021970000034</v>
      </c>
      <c r="H86" s="9"/>
      <c r="I86" s="89"/>
      <c r="J86" s="89"/>
      <c r="K86" s="89"/>
      <c r="L86" s="89"/>
      <c r="M86" s="140"/>
    </row>
    <row r="87" spans="1:13" s="1" customFormat="1">
      <c r="A87" s="275"/>
      <c r="B87" s="82" t="s">
        <v>69</v>
      </c>
      <c r="C87" s="95">
        <v>2387.858646080002</v>
      </c>
      <c r="D87" s="139">
        <v>1888.1846265699992</v>
      </c>
      <c r="E87" s="95">
        <v>1922.83424324</v>
      </c>
      <c r="F87" s="139">
        <v>1290.3050172850003</v>
      </c>
      <c r="G87" s="95">
        <v>3208.8108045600006</v>
      </c>
      <c r="H87" s="9"/>
      <c r="I87" s="89"/>
      <c r="J87" s="89"/>
      <c r="K87" s="89"/>
      <c r="L87" s="89"/>
    </row>
    <row r="88" spans="1:13" s="1" customFormat="1">
      <c r="A88" s="275"/>
      <c r="B88" s="82" t="s">
        <v>70</v>
      </c>
      <c r="C88" s="95">
        <v>195.23360491999847</v>
      </c>
      <c r="D88" s="139">
        <v>1044.1563924300008</v>
      </c>
      <c r="E88" s="95">
        <v>936.44843776000016</v>
      </c>
      <c r="F88" s="139">
        <v>1711.0813117149951</v>
      </c>
      <c r="G88" s="95">
        <v>-137.00881455999706</v>
      </c>
      <c r="H88" s="9"/>
      <c r="I88" s="89"/>
      <c r="J88" s="89"/>
      <c r="K88" s="89"/>
      <c r="L88" s="89"/>
    </row>
    <row r="89" spans="1:13" s="1" customFormat="1">
      <c r="A89" s="275"/>
      <c r="B89" s="94" t="s">
        <v>79</v>
      </c>
      <c r="C89" s="96">
        <v>75236.747149999996</v>
      </c>
      <c r="D89" s="255">
        <v>73086.96875783999</v>
      </c>
      <c r="E89" s="96">
        <v>74031.203338625579</v>
      </c>
      <c r="F89" s="255">
        <v>72097.404382970912</v>
      </c>
      <c r="G89" s="96">
        <v>68221.454876905889</v>
      </c>
      <c r="H89" s="9"/>
      <c r="I89" s="89"/>
      <c r="J89" s="89"/>
      <c r="K89" s="89"/>
      <c r="L89" s="89"/>
    </row>
    <row r="90" spans="1:13">
      <c r="A90" s="20"/>
    </row>
    <row r="91" spans="1:13">
      <c r="A91" s="19" t="s">
        <v>136</v>
      </c>
      <c r="B91" s="1" t="s">
        <v>90</v>
      </c>
      <c r="C91" s="1"/>
      <c r="D91" s="1"/>
      <c r="E91" s="1"/>
      <c r="F91" s="1"/>
      <c r="G91" s="1"/>
    </row>
    <row r="92" spans="1:13">
      <c r="A92" s="20"/>
      <c r="G92" s="3" t="str">
        <f>'Trends file-1'!$G$6</f>
        <v>Amount in Rs Mn, except ratios</v>
      </c>
    </row>
    <row r="93" spans="1:13" ht="12.75" customHeight="1">
      <c r="A93" s="20"/>
      <c r="B93" s="516" t="s">
        <v>0</v>
      </c>
      <c r="C93" s="518" t="s">
        <v>1</v>
      </c>
      <c r="D93" s="519"/>
      <c r="E93" s="519"/>
      <c r="F93" s="519"/>
      <c r="G93" s="519"/>
    </row>
    <row r="94" spans="1:13" ht="24.75" customHeight="1">
      <c r="A94" s="20"/>
      <c r="B94" s="517"/>
      <c r="C94" s="206">
        <f>$C$6</f>
        <v>43465</v>
      </c>
      <c r="D94" s="206">
        <f>$D$6</f>
        <v>43373</v>
      </c>
      <c r="E94" s="206">
        <f>$E$6</f>
        <v>43281</v>
      </c>
      <c r="F94" s="206">
        <f>$F$6</f>
        <v>43190</v>
      </c>
      <c r="G94" s="206">
        <f>$G$6</f>
        <v>43100</v>
      </c>
    </row>
    <row r="95" spans="1:13">
      <c r="A95" s="275"/>
      <c r="B95" s="2" t="s">
        <v>4</v>
      </c>
      <c r="C95" s="43">
        <v>10329.501276000003</v>
      </c>
      <c r="D95" s="142">
        <v>10241.891726999998</v>
      </c>
      <c r="E95" s="43">
        <v>9924.2629930000003</v>
      </c>
      <c r="F95" s="142">
        <v>9584.8888430000025</v>
      </c>
      <c r="G95" s="43">
        <v>9642.4637969999985</v>
      </c>
      <c r="M95" s="89"/>
    </row>
    <row r="96" spans="1:13">
      <c r="A96" s="275"/>
      <c r="B96" s="2" t="s">
        <v>73</v>
      </c>
      <c r="C96" s="42">
        <v>3825.8353180000013</v>
      </c>
      <c r="D96" s="141">
        <v>3960.009466999998</v>
      </c>
      <c r="E96" s="42">
        <v>4010.3774549999998</v>
      </c>
      <c r="F96" s="141">
        <v>3701.3636019999976</v>
      </c>
      <c r="G96" s="42">
        <v>3708.4244909999979</v>
      </c>
    </row>
    <row r="97" spans="1:13">
      <c r="A97" s="275"/>
      <c r="B97" s="104" t="s">
        <v>75</v>
      </c>
      <c r="C97" s="105">
        <v>0.37037948065209186</v>
      </c>
      <c r="D97" s="253">
        <v>0.38664824551508353</v>
      </c>
      <c r="E97" s="105">
        <v>0.40409826481106836</v>
      </c>
      <c r="F97" s="253">
        <v>0.38616656516608044</v>
      </c>
      <c r="G97" s="105">
        <v>0.38459304271941136</v>
      </c>
    </row>
    <row r="98" spans="1:13">
      <c r="A98" s="275"/>
      <c r="B98" s="270" t="s">
        <v>15</v>
      </c>
      <c r="C98" s="42">
        <v>1568.0329060000017</v>
      </c>
      <c r="D98" s="141">
        <v>1905.3585899999985</v>
      </c>
      <c r="E98" s="42">
        <v>2084.0375029999996</v>
      </c>
      <c r="F98" s="141">
        <v>1537.9889479999965</v>
      </c>
      <c r="G98" s="42">
        <v>1499.7899769999976</v>
      </c>
    </row>
    <row r="99" spans="1:13">
      <c r="A99" s="275"/>
      <c r="B99" s="82" t="s">
        <v>69</v>
      </c>
      <c r="C99" s="95">
        <v>3268.0672073399996</v>
      </c>
      <c r="D99" s="139">
        <v>1797.0683514700002</v>
      </c>
      <c r="E99" s="95">
        <v>1808.8751005000004</v>
      </c>
      <c r="F99" s="139">
        <v>2064.3502559709991</v>
      </c>
      <c r="G99" s="95">
        <v>2360.4760498400001</v>
      </c>
    </row>
    <row r="100" spans="1:13">
      <c r="A100" s="275"/>
      <c r="B100" s="82" t="s">
        <v>70</v>
      </c>
      <c r="C100" s="42">
        <v>557.76811066000164</v>
      </c>
      <c r="D100" s="141">
        <v>2162.9411155299977</v>
      </c>
      <c r="E100" s="42">
        <v>2201.5023544999995</v>
      </c>
      <c r="F100" s="141">
        <v>1637.0133460289985</v>
      </c>
      <c r="G100" s="42">
        <v>1347.9484411599979</v>
      </c>
    </row>
    <row r="101" spans="1:13">
      <c r="A101" s="275"/>
      <c r="B101" s="94" t="s">
        <v>79</v>
      </c>
      <c r="C101" s="96">
        <v>86764.985282000009</v>
      </c>
      <c r="D101" s="255">
        <v>83514.101265000005</v>
      </c>
      <c r="E101" s="96">
        <v>81685.605134999991</v>
      </c>
      <c r="F101" s="255">
        <v>80057.40602200001</v>
      </c>
      <c r="G101" s="96">
        <v>77993.156769999987</v>
      </c>
    </row>
    <row r="102" spans="1:13">
      <c r="A102" s="20"/>
    </row>
    <row r="103" spans="1:13">
      <c r="A103" s="20"/>
      <c r="B103" s="103" t="s">
        <v>82</v>
      </c>
      <c r="C103" s="103"/>
      <c r="D103" s="103"/>
      <c r="E103" s="103"/>
    </row>
    <row r="104" spans="1:13">
      <c r="A104" s="20"/>
    </row>
    <row r="105" spans="1:13" ht="12.6" customHeight="1">
      <c r="A105" s="19" t="s">
        <v>137</v>
      </c>
      <c r="B105" s="1" t="s">
        <v>166</v>
      </c>
      <c r="C105" s="1"/>
      <c r="D105" s="1"/>
      <c r="E105" s="1"/>
      <c r="F105" s="1"/>
      <c r="G105" s="1"/>
    </row>
    <row r="106" spans="1:13" ht="12.6" customHeight="1">
      <c r="A106" s="20"/>
      <c r="G106" s="3" t="str">
        <f>'Trends file-1'!$G$6</f>
        <v>Amount in Rs Mn, except ratios</v>
      </c>
      <c r="L106" s="3"/>
    </row>
    <row r="107" spans="1:13" ht="12.75" customHeight="1">
      <c r="A107" s="20"/>
      <c r="B107" s="516" t="s">
        <v>0</v>
      </c>
      <c r="C107" s="518" t="s">
        <v>1</v>
      </c>
      <c r="D107" s="519"/>
      <c r="E107" s="519"/>
      <c r="F107" s="519"/>
      <c r="G107" s="519"/>
      <c r="H107" s="334"/>
      <c r="I107" s="334"/>
      <c r="J107" s="334"/>
      <c r="K107" s="334"/>
      <c r="L107" s="334"/>
    </row>
    <row r="108" spans="1:13" ht="24.95" customHeight="1">
      <c r="A108" s="20"/>
      <c r="B108" s="517"/>
      <c r="C108" s="206">
        <f>$C$6</f>
        <v>43465</v>
      </c>
      <c r="D108" s="206">
        <f>$D$6</f>
        <v>43373</v>
      </c>
      <c r="E108" s="206">
        <f>$E$6</f>
        <v>43281</v>
      </c>
      <c r="F108" s="206">
        <f>$F$6</f>
        <v>43190</v>
      </c>
      <c r="G108" s="206">
        <f>$G$6</f>
        <v>43100</v>
      </c>
      <c r="H108" s="8"/>
      <c r="I108" s="8"/>
      <c r="J108" s="8"/>
      <c r="K108" s="8"/>
      <c r="L108" s="8"/>
    </row>
    <row r="109" spans="1:13" ht="12.6" customHeight="1">
      <c r="A109" s="275"/>
      <c r="B109" s="2" t="s">
        <v>4</v>
      </c>
      <c r="C109" s="43">
        <v>31116.057515754976</v>
      </c>
      <c r="D109" s="142">
        <v>33458.333936187002</v>
      </c>
      <c r="E109" s="43">
        <v>29923.388023309002</v>
      </c>
      <c r="F109" s="142">
        <v>28282.097675680976</v>
      </c>
      <c r="G109" s="43">
        <v>29098.687010046011</v>
      </c>
      <c r="H109" s="5"/>
      <c r="I109" s="89"/>
      <c r="J109" s="89"/>
      <c r="K109" s="89"/>
      <c r="L109" s="89"/>
      <c r="M109" s="89"/>
    </row>
    <row r="110" spans="1:13" ht="12.6" customHeight="1">
      <c r="A110" s="275"/>
      <c r="B110" s="2" t="s">
        <v>73</v>
      </c>
      <c r="C110" s="42">
        <v>9874.4238554099884</v>
      </c>
      <c r="D110" s="141">
        <v>10758.819605810984</v>
      </c>
      <c r="E110" s="42">
        <v>10425.287211888002</v>
      </c>
      <c r="F110" s="141">
        <v>11467.858319531979</v>
      </c>
      <c r="G110" s="42">
        <v>11682.407286269005</v>
      </c>
      <c r="H110" s="5"/>
      <c r="I110" s="89"/>
      <c r="J110" s="89"/>
      <c r="K110" s="89"/>
      <c r="L110" s="89"/>
    </row>
    <row r="111" spans="1:13" ht="12.6" customHeight="1">
      <c r="A111" s="275"/>
      <c r="B111" s="104" t="s">
        <v>75</v>
      </c>
      <c r="C111" s="105">
        <v>0.31734174068839782</v>
      </c>
      <c r="D111" s="253">
        <v>0.32155873709463872</v>
      </c>
      <c r="E111" s="105">
        <v>0.34839929234507677</v>
      </c>
      <c r="F111" s="253">
        <v>0.40548117933249644</v>
      </c>
      <c r="G111" s="105">
        <v>0.40147540960304423</v>
      </c>
      <c r="H111" s="5"/>
      <c r="I111" s="89"/>
      <c r="J111" s="89"/>
      <c r="K111" s="89"/>
      <c r="L111" s="89"/>
    </row>
    <row r="112" spans="1:13" s="1" customFormat="1">
      <c r="A112" s="275"/>
      <c r="B112" s="270" t="s">
        <v>15</v>
      </c>
      <c r="C112" s="42">
        <v>6666.5666675999892</v>
      </c>
      <c r="D112" s="141">
        <v>7741.4306967439825</v>
      </c>
      <c r="E112" s="42">
        <v>7434.7684142520029</v>
      </c>
      <c r="F112" s="141">
        <v>8401.4184162839811</v>
      </c>
      <c r="G112" s="42">
        <v>8828.4713918440029</v>
      </c>
      <c r="H112" s="9"/>
      <c r="I112" s="89"/>
      <c r="J112" s="89"/>
      <c r="K112" s="89"/>
      <c r="L112" s="89"/>
    </row>
    <row r="113" spans="1:12" s="1" customFormat="1">
      <c r="A113" s="275"/>
      <c r="B113" s="82" t="s">
        <v>69</v>
      </c>
      <c r="C113" s="95">
        <v>8687.7978283900047</v>
      </c>
      <c r="D113" s="139">
        <v>2867.676249746999</v>
      </c>
      <c r="E113" s="95">
        <v>1395.5732355370001</v>
      </c>
      <c r="F113" s="139">
        <v>4220.6862199183324</v>
      </c>
      <c r="G113" s="95">
        <v>822.59960378600158</v>
      </c>
      <c r="H113" s="9"/>
      <c r="I113" s="89"/>
      <c r="J113" s="89"/>
      <c r="K113" s="89"/>
      <c r="L113" s="89"/>
    </row>
    <row r="114" spans="1:12" s="1" customFormat="1">
      <c r="A114" s="275"/>
      <c r="B114" s="82" t="s">
        <v>70</v>
      </c>
      <c r="C114" s="93">
        <v>1186.6260270199837</v>
      </c>
      <c r="D114" s="254">
        <v>7891.1433560639853</v>
      </c>
      <c r="E114" s="93">
        <v>9029.7139763510022</v>
      </c>
      <c r="F114" s="254">
        <v>7247.1720996136464</v>
      </c>
      <c r="G114" s="93">
        <v>10859.807682483002</v>
      </c>
      <c r="H114" s="9"/>
      <c r="I114" s="89"/>
      <c r="J114" s="89"/>
      <c r="K114" s="89"/>
      <c r="L114" s="89"/>
    </row>
    <row r="115" spans="1:12" s="1" customFormat="1">
      <c r="A115" s="275"/>
      <c r="B115" s="94" t="s">
        <v>79</v>
      </c>
      <c r="C115" s="96">
        <v>126988.11565136502</v>
      </c>
      <c r="D115" s="255">
        <v>119145.7004537</v>
      </c>
      <c r="E115" s="96">
        <v>114751.07867369067</v>
      </c>
      <c r="F115" s="255">
        <v>99281.962011124982</v>
      </c>
      <c r="G115" s="96">
        <v>97923.113363125012</v>
      </c>
      <c r="H115" s="9"/>
      <c r="I115" s="89"/>
      <c r="J115" s="89"/>
      <c r="K115" s="89"/>
      <c r="L115" s="89"/>
    </row>
    <row r="116" spans="1:12">
      <c r="A116" s="20"/>
      <c r="B116" s="38"/>
      <c r="C116" s="38"/>
      <c r="D116" s="38"/>
      <c r="E116" s="38"/>
      <c r="F116" s="38"/>
    </row>
    <row r="117" spans="1:12">
      <c r="A117" s="19" t="s">
        <v>138</v>
      </c>
      <c r="B117" s="22" t="s">
        <v>152</v>
      </c>
      <c r="C117" s="22"/>
      <c r="D117" s="22"/>
      <c r="E117" s="22"/>
      <c r="F117" s="22"/>
      <c r="G117" s="22"/>
    </row>
    <row r="118" spans="1:12">
      <c r="A118" s="20"/>
      <c r="G118" s="3" t="str">
        <f>'Trends file-1'!$G$6</f>
        <v>Amount in Rs Mn, except ratios</v>
      </c>
    </row>
    <row r="119" spans="1:12" ht="12.75" customHeight="1">
      <c r="A119" s="20"/>
      <c r="B119" s="516" t="s">
        <v>0</v>
      </c>
      <c r="C119" s="518" t="s">
        <v>1</v>
      </c>
      <c r="D119" s="519"/>
      <c r="E119" s="519"/>
      <c r="F119" s="519"/>
      <c r="G119" s="519"/>
      <c r="H119" s="334"/>
      <c r="I119" s="334"/>
      <c r="J119" s="334"/>
      <c r="K119" s="334"/>
      <c r="L119" s="334"/>
    </row>
    <row r="120" spans="1:12" ht="24.95" customHeight="1">
      <c r="A120" s="20"/>
      <c r="B120" s="517"/>
      <c r="C120" s="206">
        <f>$C$6</f>
        <v>43465</v>
      </c>
      <c r="D120" s="206">
        <f>$D$6</f>
        <v>43373</v>
      </c>
      <c r="E120" s="206">
        <f>$E$6</f>
        <v>43281</v>
      </c>
      <c r="F120" s="206">
        <f>$F$6</f>
        <v>43190</v>
      </c>
      <c r="G120" s="206">
        <f>$G$6</f>
        <v>43100</v>
      </c>
      <c r="H120" s="8"/>
      <c r="I120" s="8"/>
      <c r="J120" s="8"/>
      <c r="K120" s="8"/>
      <c r="L120" s="8"/>
    </row>
    <row r="121" spans="1:12">
      <c r="A121" s="275"/>
      <c r="B121" s="2" t="s">
        <v>4</v>
      </c>
      <c r="C121" s="43">
        <v>17325.258822000003</v>
      </c>
      <c r="D121" s="142">
        <v>17205.610615999998</v>
      </c>
      <c r="E121" s="43">
        <v>16949.453538000002</v>
      </c>
      <c r="F121" s="142">
        <v>16738.811307999997</v>
      </c>
      <c r="G121" s="43">
        <v>16949.719681000002</v>
      </c>
      <c r="I121" s="89"/>
      <c r="J121" s="89"/>
      <c r="K121" s="89"/>
      <c r="L121" s="89"/>
    </row>
    <row r="122" spans="1:12">
      <c r="A122" s="275"/>
      <c r="B122" s="2" t="s">
        <v>73</v>
      </c>
      <c r="C122" s="42">
        <v>8509.6172020000049</v>
      </c>
      <c r="D122" s="141">
        <v>7968.1308879999924</v>
      </c>
      <c r="E122" s="42">
        <v>7814.6625280000026</v>
      </c>
      <c r="F122" s="141">
        <v>8144.1271499999966</v>
      </c>
      <c r="G122" s="42">
        <v>8317.9803560000018</v>
      </c>
      <c r="I122" s="89"/>
      <c r="J122" s="89"/>
      <c r="K122" s="89"/>
      <c r="L122" s="89"/>
    </row>
    <row r="123" spans="1:12">
      <c r="A123" s="275"/>
      <c r="B123" s="104" t="s">
        <v>75</v>
      </c>
      <c r="C123" s="105">
        <v>0.4911682584039842</v>
      </c>
      <c r="D123" s="253">
        <v>0.46311235711624182</v>
      </c>
      <c r="E123" s="105">
        <v>0.46105690136144151</v>
      </c>
      <c r="F123" s="253">
        <v>0.48654154707554809</v>
      </c>
      <c r="G123" s="105">
        <v>0.49074442011711528</v>
      </c>
      <c r="I123" s="89"/>
      <c r="J123" s="89"/>
      <c r="K123" s="89"/>
      <c r="L123" s="89"/>
    </row>
    <row r="124" spans="1:12">
      <c r="A124" s="275"/>
      <c r="B124" s="270" t="s">
        <v>15</v>
      </c>
      <c r="C124" s="42">
        <v>5829.4066970000058</v>
      </c>
      <c r="D124" s="141">
        <v>5195.7332429999915</v>
      </c>
      <c r="E124" s="42">
        <v>5038.3776430000034</v>
      </c>
      <c r="F124" s="141">
        <v>5148.9488939999974</v>
      </c>
      <c r="G124" s="42">
        <v>5248.5521540000027</v>
      </c>
      <c r="I124" s="89"/>
      <c r="J124" s="89"/>
      <c r="K124" s="89"/>
      <c r="L124" s="89"/>
    </row>
    <row r="125" spans="1:12">
      <c r="A125" s="275"/>
      <c r="B125" s="82" t="s">
        <v>127</v>
      </c>
      <c r="C125" s="95">
        <v>2177.2799999999997</v>
      </c>
      <c r="D125" s="139">
        <v>2389.8000000000002</v>
      </c>
      <c r="E125" s="95">
        <v>2966.04</v>
      </c>
      <c r="F125" s="139">
        <v>3287.0459999999994</v>
      </c>
      <c r="G125" s="95">
        <v>3225.7680000000009</v>
      </c>
      <c r="I125" s="89"/>
      <c r="J125" s="89"/>
      <c r="K125" s="89"/>
      <c r="L125" s="89"/>
    </row>
    <row r="126" spans="1:12">
      <c r="A126" s="275"/>
      <c r="B126" s="82" t="s">
        <v>69</v>
      </c>
      <c r="C126" s="95">
        <v>1876.4381062370014</v>
      </c>
      <c r="D126" s="139">
        <v>2586.63793498</v>
      </c>
      <c r="E126" s="95">
        <v>2933.59063732</v>
      </c>
      <c r="F126" s="139">
        <v>2670.4563678099994</v>
      </c>
      <c r="G126" s="95">
        <v>2379.9259791740005</v>
      </c>
      <c r="I126" s="89"/>
      <c r="J126" s="89"/>
      <c r="K126" s="89"/>
      <c r="L126" s="89"/>
    </row>
    <row r="127" spans="1:12">
      <c r="A127" s="275"/>
      <c r="B127" s="82" t="s">
        <v>70</v>
      </c>
      <c r="C127" s="95">
        <v>6633.1790957630037</v>
      </c>
      <c r="D127" s="139">
        <v>5381.4929530199925</v>
      </c>
      <c r="E127" s="95">
        <v>4881.071890680003</v>
      </c>
      <c r="F127" s="139">
        <v>5473.6707821899972</v>
      </c>
      <c r="G127" s="95">
        <v>5938.0543768260013</v>
      </c>
      <c r="I127" s="89"/>
      <c r="J127" s="89"/>
      <c r="K127" s="89"/>
      <c r="L127" s="89"/>
    </row>
    <row r="128" spans="1:12">
      <c r="A128" s="275"/>
      <c r="B128" s="94" t="s">
        <v>79</v>
      </c>
      <c r="C128" s="96">
        <v>198871.62803999998</v>
      </c>
      <c r="D128" s="255">
        <v>195887.89131300003</v>
      </c>
      <c r="E128" s="96">
        <v>193101.20355599996</v>
      </c>
      <c r="F128" s="255">
        <v>201997.643488</v>
      </c>
      <c r="G128" s="96">
        <v>197746.813949</v>
      </c>
      <c r="I128" s="89"/>
      <c r="J128" s="89"/>
      <c r="K128" s="89"/>
      <c r="L128" s="89"/>
    </row>
    <row r="131" spans="1:13" hidden="1">
      <c r="B131" s="103"/>
      <c r="C131" s="103"/>
      <c r="D131" s="103"/>
      <c r="E131" s="103"/>
    </row>
    <row r="132" spans="1:13" hidden="1"/>
    <row r="133" spans="1:13" hidden="1">
      <c r="A133" s="19"/>
      <c r="B133" s="1"/>
      <c r="C133" s="476"/>
      <c r="D133" s="476"/>
      <c r="E133" s="476"/>
      <c r="F133" s="476"/>
      <c r="G133" s="476"/>
    </row>
    <row r="134" spans="1:13" hidden="1">
      <c r="A134" s="20"/>
      <c r="G134" s="3"/>
    </row>
    <row r="135" spans="1:13" ht="12.75" hidden="1" customHeight="1">
      <c r="A135" s="20"/>
      <c r="B135" s="516"/>
      <c r="C135" s="518"/>
      <c r="D135" s="519"/>
      <c r="E135" s="519"/>
      <c r="F135" s="519"/>
      <c r="G135" s="519"/>
    </row>
    <row r="136" spans="1:13" ht="24" hidden="1" customHeight="1">
      <c r="A136" s="20"/>
      <c r="B136" s="517"/>
      <c r="C136" s="206"/>
      <c r="D136" s="206"/>
      <c r="E136" s="206"/>
      <c r="F136" s="206"/>
      <c r="G136" s="206"/>
    </row>
    <row r="137" spans="1:13" hidden="1">
      <c r="A137" s="275"/>
      <c r="C137" s="97"/>
      <c r="D137" s="207"/>
      <c r="E137" s="97"/>
      <c r="F137" s="207"/>
      <c r="G137" s="97"/>
      <c r="I137" s="89"/>
      <c r="J137" s="89"/>
      <c r="K137" s="89"/>
      <c r="L137" s="89"/>
    </row>
    <row r="138" spans="1:13" hidden="1">
      <c r="A138" s="275"/>
      <c r="B138" s="32"/>
      <c r="C138" s="98"/>
      <c r="D138" s="208"/>
      <c r="E138" s="98"/>
      <c r="F138" s="208"/>
      <c r="G138" s="98"/>
      <c r="I138" s="89"/>
      <c r="J138" s="89"/>
      <c r="K138" s="89"/>
      <c r="L138" s="89"/>
    </row>
    <row r="139" spans="1:13" hidden="1">
      <c r="A139" s="275"/>
      <c r="B139" s="270"/>
      <c r="C139" s="98"/>
      <c r="D139" s="208"/>
      <c r="E139" s="98"/>
      <c r="F139" s="208"/>
      <c r="G139" s="98"/>
      <c r="I139" s="89"/>
      <c r="J139" s="89"/>
      <c r="K139" s="89"/>
      <c r="L139" s="89"/>
    </row>
    <row r="140" spans="1:13" hidden="1">
      <c r="A140" s="275"/>
      <c r="B140" s="82"/>
      <c r="C140" s="95"/>
      <c r="D140" s="139"/>
      <c r="E140" s="95"/>
      <c r="F140" s="139"/>
      <c r="G140" s="95"/>
      <c r="I140" s="89"/>
      <c r="J140" s="89"/>
      <c r="K140" s="89"/>
      <c r="L140" s="89"/>
      <c r="M140" s="89"/>
    </row>
    <row r="141" spans="1:13" hidden="1">
      <c r="A141" s="275"/>
      <c r="B141" s="82"/>
      <c r="C141" s="95"/>
      <c r="D141" s="139"/>
      <c r="E141" s="95"/>
      <c r="F141" s="139"/>
      <c r="G141" s="95"/>
      <c r="I141" s="89"/>
      <c r="J141" s="89"/>
      <c r="K141" s="89"/>
      <c r="L141" s="89"/>
    </row>
    <row r="142" spans="1:13" hidden="1">
      <c r="A142" s="275"/>
      <c r="B142" s="83"/>
      <c r="C142" s="84"/>
      <c r="D142" s="252"/>
      <c r="E142" s="84"/>
      <c r="F142" s="252"/>
      <c r="G142" s="84"/>
      <c r="I142" s="89"/>
      <c r="J142" s="89"/>
      <c r="K142" s="89"/>
      <c r="L142" s="89"/>
    </row>
    <row r="143" spans="1:13" s="44" customFormat="1" ht="10.5" customHeight="1">
      <c r="A143" s="385"/>
      <c r="B143" s="514"/>
      <c r="C143" s="514"/>
      <c r="D143" s="514"/>
      <c r="E143" s="514"/>
      <c r="F143" s="514"/>
      <c r="G143" s="514"/>
    </row>
    <row r="145" spans="1:7" ht="12.6" customHeight="1">
      <c r="A145" s="19" t="s">
        <v>139</v>
      </c>
      <c r="B145" s="382" t="s">
        <v>261</v>
      </c>
      <c r="C145" s="1"/>
      <c r="D145" s="1"/>
      <c r="E145" s="1"/>
      <c r="F145" s="1"/>
      <c r="G145" s="1"/>
    </row>
    <row r="146" spans="1:7" ht="12.6" customHeight="1">
      <c r="A146" s="19"/>
      <c r="B146" s="1"/>
      <c r="C146" s="1"/>
      <c r="D146" s="1"/>
      <c r="E146" s="1"/>
      <c r="F146" s="1"/>
      <c r="G146" s="3" t="str">
        <f>'Trends file-1'!$G$6</f>
        <v>Amount in Rs Mn, except ratios</v>
      </c>
    </row>
    <row r="147" spans="1:7" ht="12.6" customHeight="1">
      <c r="A147" s="19"/>
      <c r="B147" s="516" t="s">
        <v>0</v>
      </c>
      <c r="C147" s="518" t="s">
        <v>1</v>
      </c>
      <c r="D147" s="519"/>
      <c r="E147" s="519"/>
      <c r="F147" s="519"/>
      <c r="G147" s="519"/>
    </row>
    <row r="148" spans="1:7" ht="24" customHeight="1">
      <c r="A148" s="19"/>
      <c r="B148" s="517"/>
      <c r="C148" s="206">
        <f>$C$6</f>
        <v>43465</v>
      </c>
      <c r="D148" s="206">
        <f>$D$6</f>
        <v>43373</v>
      </c>
      <c r="E148" s="206">
        <f>$E$6</f>
        <v>43281</v>
      </c>
      <c r="F148" s="206">
        <f>$F$6</f>
        <v>43190</v>
      </c>
      <c r="G148" s="206">
        <f>$G$6</f>
        <v>43100</v>
      </c>
    </row>
    <row r="149" spans="1:7" ht="12.6" customHeight="1">
      <c r="A149" s="274"/>
      <c r="B149" s="44" t="s">
        <v>4</v>
      </c>
      <c r="C149" s="43">
        <v>1130.0029552169999</v>
      </c>
      <c r="D149" s="142">
        <v>1121.9087047080002</v>
      </c>
      <c r="E149" s="43">
        <v>1060.3252391279998</v>
      </c>
      <c r="F149" s="142">
        <v>1033.1084359860001</v>
      </c>
      <c r="G149" s="43">
        <v>1012.5216980590003</v>
      </c>
    </row>
    <row r="150" spans="1:7" ht="12.6" customHeight="1">
      <c r="A150" s="274"/>
      <c r="B150" s="56" t="s">
        <v>130</v>
      </c>
      <c r="C150" s="42">
        <v>983.4</v>
      </c>
      <c r="D150" s="141">
        <v>1008.4</v>
      </c>
      <c r="E150" s="42">
        <v>946.2</v>
      </c>
      <c r="F150" s="141">
        <v>931.9</v>
      </c>
      <c r="G150" s="42">
        <v>906.1</v>
      </c>
    </row>
    <row r="151" spans="1:7" ht="12.6" customHeight="1">
      <c r="A151" s="274"/>
      <c r="B151" s="44" t="s">
        <v>73</v>
      </c>
      <c r="C151" s="42">
        <v>41.809687695999855</v>
      </c>
      <c r="D151" s="141">
        <v>30.019111759000339</v>
      </c>
      <c r="E151" s="42">
        <v>9.994731799999613</v>
      </c>
      <c r="F151" s="141">
        <v>66.918624851000232</v>
      </c>
      <c r="G151" s="42">
        <v>18.144777342000225</v>
      </c>
    </row>
    <row r="152" spans="1:7" ht="12.6" customHeight="1">
      <c r="A152" s="274"/>
      <c r="B152" s="104" t="s">
        <v>75</v>
      </c>
      <c r="C152" s="105">
        <v>3.6999626862012004E-2</v>
      </c>
      <c r="D152" s="253">
        <v>2.6757178755301154E-2</v>
      </c>
      <c r="E152" s="105">
        <v>9.4261000598450089E-3</v>
      </c>
      <c r="F152" s="253">
        <v>6.4774057127055598E-2</v>
      </c>
      <c r="G152" s="105">
        <v>1.7920383708105895E-2</v>
      </c>
    </row>
    <row r="153" spans="1:7" ht="12.6" customHeight="1">
      <c r="A153" s="274"/>
      <c r="B153" s="266" t="s">
        <v>15</v>
      </c>
      <c r="C153" s="42">
        <v>-247.65393078700026</v>
      </c>
      <c r="D153" s="141">
        <v>-270.75503666999958</v>
      </c>
      <c r="E153" s="42">
        <v>-330.83106676900036</v>
      </c>
      <c r="F153" s="141">
        <v>-271.6255297809999</v>
      </c>
      <c r="G153" s="42">
        <v>-296.73937819699972</v>
      </c>
    </row>
    <row r="154" spans="1:7" ht="12.6" customHeight="1">
      <c r="A154" s="274"/>
      <c r="B154" s="55" t="s">
        <v>128</v>
      </c>
      <c r="C154" s="146">
        <v>-505.5213701800003</v>
      </c>
      <c r="D154" s="166">
        <v>-460.49596322699961</v>
      </c>
      <c r="E154" s="146">
        <v>-415.20457658300035</v>
      </c>
      <c r="F154" s="166">
        <v>-380.62314214899993</v>
      </c>
      <c r="G154" s="146">
        <v>-485.38668594699965</v>
      </c>
    </row>
    <row r="155" spans="1:7" ht="12.6" hidden="1" customHeight="1">
      <c r="A155" s="274"/>
      <c r="B155" s="386" t="s">
        <v>35</v>
      </c>
      <c r="C155" s="390">
        <v>5.7776174519999994</v>
      </c>
      <c r="D155" s="391">
        <v>5.7332562829999993</v>
      </c>
      <c r="E155" s="390">
        <v>5.4222887699999998</v>
      </c>
      <c r="F155" s="391">
        <v>5.048414140000002</v>
      </c>
      <c r="G155" s="390">
        <v>5.1833915729999998</v>
      </c>
    </row>
    <row r="156" spans="1:7" ht="12.6" customHeight="1">
      <c r="A156" s="274"/>
      <c r="B156" s="388" t="s">
        <v>279</v>
      </c>
      <c r="C156" s="392">
        <v>-511.29898763200032</v>
      </c>
      <c r="D156" s="393">
        <v>-466.22921950999961</v>
      </c>
      <c r="E156" s="392">
        <v>-420.62686535300037</v>
      </c>
      <c r="F156" s="393">
        <v>-385.67155628899991</v>
      </c>
      <c r="G156" s="392">
        <v>-490.57007751999964</v>
      </c>
    </row>
    <row r="157" spans="1:7" ht="12.6" customHeight="1">
      <c r="A157" s="274"/>
      <c r="B157" s="387" t="s">
        <v>275</v>
      </c>
      <c r="C157" s="390">
        <v>0</v>
      </c>
      <c r="D157" s="391">
        <v>0</v>
      </c>
      <c r="E157" s="390">
        <v>0</v>
      </c>
      <c r="F157" s="391">
        <v>0</v>
      </c>
      <c r="G157" s="390">
        <v>0</v>
      </c>
    </row>
    <row r="158" spans="1:7" ht="12.6" customHeight="1">
      <c r="A158" s="274"/>
      <c r="B158" s="389" t="s">
        <v>276</v>
      </c>
      <c r="C158" s="394">
        <v>-511.29898763200032</v>
      </c>
      <c r="D158" s="395">
        <v>-466.22921950999961</v>
      </c>
      <c r="E158" s="394">
        <v>-420.62686535300037</v>
      </c>
      <c r="F158" s="395">
        <v>-385.67155628899991</v>
      </c>
      <c r="G158" s="394">
        <v>-490.57007751999964</v>
      </c>
    </row>
    <row r="159" spans="1:7" ht="12.6" customHeight="1">
      <c r="A159" s="274"/>
      <c r="B159" s="82" t="s">
        <v>69</v>
      </c>
      <c r="C159" s="487">
        <v>389.42239373699994</v>
      </c>
      <c r="D159" s="488">
        <v>423.46215376800018</v>
      </c>
      <c r="E159" s="487">
        <v>207.92499294700002</v>
      </c>
      <c r="F159" s="488">
        <v>300.6469086809999</v>
      </c>
      <c r="G159" s="487">
        <v>388.61781918200006</v>
      </c>
    </row>
    <row r="160" spans="1:7" ht="12.6" customHeight="1">
      <c r="A160" s="274"/>
      <c r="B160" s="82" t="s">
        <v>70</v>
      </c>
      <c r="C160" s="146"/>
      <c r="D160" s="166"/>
      <c r="E160" s="146"/>
      <c r="F160" s="166"/>
      <c r="G160" s="146"/>
    </row>
    <row r="161" spans="1:12" ht="12.6" customHeight="1">
      <c r="A161" s="274"/>
      <c r="B161" s="94" t="s">
        <v>79</v>
      </c>
      <c r="C161" s="96">
        <v>13923.218978232997</v>
      </c>
      <c r="D161" s="255">
        <v>15203.207817098995</v>
      </c>
      <c r="E161" s="96">
        <v>14925.229720547009</v>
      </c>
      <c r="F161" s="255">
        <v>14249.408923740109</v>
      </c>
      <c r="G161" s="96">
        <v>13850.98122130887</v>
      </c>
    </row>
    <row r="162" spans="1:12" customFormat="1" ht="12.6" customHeight="1"/>
    <row r="163" spans="1:12" s="32" customFormat="1">
      <c r="A163" s="277">
        <v>4.2</v>
      </c>
      <c r="B163" s="22" t="s">
        <v>285</v>
      </c>
      <c r="C163" s="22"/>
      <c r="D163" s="22"/>
      <c r="E163" s="22"/>
    </row>
    <row r="164" spans="1:12" s="32" customFormat="1">
      <c r="A164" s="118"/>
    </row>
    <row r="165" spans="1:12" s="85" customFormat="1" ht="12.75" customHeight="1">
      <c r="A165" s="368"/>
      <c r="B165" s="1" t="s">
        <v>305</v>
      </c>
      <c r="G165" s="3" t="s">
        <v>205</v>
      </c>
    </row>
    <row r="166" spans="1:12" s="44" customFormat="1" ht="12.75" customHeight="1">
      <c r="A166" s="369"/>
      <c r="B166" s="520" t="s">
        <v>0</v>
      </c>
      <c r="C166" s="521" t="s">
        <v>1</v>
      </c>
      <c r="D166" s="522"/>
      <c r="E166" s="522"/>
      <c r="F166" s="522"/>
      <c r="G166" s="522"/>
    </row>
    <row r="167" spans="1:12" s="44" customFormat="1" ht="24" customHeight="1">
      <c r="A167" s="370"/>
      <c r="B167" s="515"/>
      <c r="C167" s="206">
        <f>$C$6</f>
        <v>43465</v>
      </c>
      <c r="D167" s="206">
        <f>$D$6</f>
        <v>43373</v>
      </c>
      <c r="E167" s="206">
        <f>$E$6</f>
        <v>43281</v>
      </c>
      <c r="F167" s="206">
        <f>$F$6</f>
        <v>43190</v>
      </c>
      <c r="G167" s="206">
        <f>$G$6</f>
        <v>43100</v>
      </c>
    </row>
    <row r="168" spans="1:12" s="44" customFormat="1">
      <c r="A168" s="274"/>
      <c r="B168" s="44" t="s">
        <v>4</v>
      </c>
      <c r="C168" s="371">
        <v>59034.873603227745</v>
      </c>
      <c r="D168" s="372">
        <v>56472.402341081906</v>
      </c>
      <c r="E168" s="371">
        <v>52840.965485852299</v>
      </c>
      <c r="F168" s="372">
        <v>49711.500494874337</v>
      </c>
      <c r="G168" s="371">
        <v>51294.822998976313</v>
      </c>
      <c r="I168" s="140"/>
      <c r="J168" s="140"/>
      <c r="K168" s="140"/>
      <c r="L168" s="140"/>
    </row>
    <row r="169" spans="1:12" s="44" customFormat="1">
      <c r="A169" s="274"/>
      <c r="B169" s="44" t="s">
        <v>130</v>
      </c>
      <c r="C169" s="373">
        <v>50662</v>
      </c>
      <c r="D169" s="374">
        <v>48675.8</v>
      </c>
      <c r="E169" s="373">
        <v>45317.4</v>
      </c>
      <c r="F169" s="374">
        <v>42583.1</v>
      </c>
      <c r="G169" s="373">
        <v>43624.9</v>
      </c>
      <c r="I169" s="140"/>
      <c r="J169" s="140"/>
      <c r="K169" s="140"/>
      <c r="L169" s="140"/>
    </row>
    <row r="170" spans="1:12" s="44" customFormat="1">
      <c r="A170" s="274"/>
      <c r="B170" s="85" t="s">
        <v>73</v>
      </c>
      <c r="C170" s="373">
        <v>21868.119607932022</v>
      </c>
      <c r="D170" s="374">
        <v>20934.255039373937</v>
      </c>
      <c r="E170" s="373">
        <v>19220.899901304449</v>
      </c>
      <c r="F170" s="374">
        <v>17861.326660631599</v>
      </c>
      <c r="G170" s="373">
        <v>18159.040371719082</v>
      </c>
      <c r="I170" s="140"/>
      <c r="J170" s="140"/>
      <c r="K170" s="140"/>
      <c r="L170" s="140"/>
    </row>
    <row r="171" spans="1:12" s="44" customFormat="1">
      <c r="A171" s="274"/>
      <c r="B171" s="104" t="s">
        <v>75</v>
      </c>
      <c r="C171" s="106">
        <v>0.37042714370673907</v>
      </c>
      <c r="D171" s="256">
        <v>0.37069885769929289</v>
      </c>
      <c r="E171" s="106">
        <v>0.36374997550812493</v>
      </c>
      <c r="F171" s="256">
        <v>0.35929968886119718</v>
      </c>
      <c r="G171" s="106">
        <v>0.3540131208188686</v>
      </c>
      <c r="I171" s="140"/>
      <c r="J171" s="140"/>
      <c r="K171" s="140"/>
      <c r="L171" s="140"/>
    </row>
    <row r="172" spans="1:12" s="44" customFormat="1">
      <c r="A172" s="274"/>
      <c r="B172" s="270" t="s">
        <v>15</v>
      </c>
      <c r="C172" s="373">
        <v>13613.7758713722</v>
      </c>
      <c r="D172" s="374">
        <v>13547.792272475181</v>
      </c>
      <c r="E172" s="373">
        <v>11838.981690554079</v>
      </c>
      <c r="F172" s="374">
        <v>11207.964456160349</v>
      </c>
      <c r="G172" s="373">
        <v>11059.903207839085</v>
      </c>
      <c r="I172" s="140"/>
      <c r="J172" s="140"/>
      <c r="K172" s="140"/>
      <c r="L172" s="140"/>
    </row>
    <row r="173" spans="1:12" s="44" customFormat="1">
      <c r="A173" s="274"/>
      <c r="B173" s="266" t="s">
        <v>128</v>
      </c>
      <c r="C173" s="373">
        <v>9506.401030951447</v>
      </c>
      <c r="D173" s="374">
        <v>4052.9717454971687</v>
      </c>
      <c r="E173" s="373">
        <v>7551.7358315167194</v>
      </c>
      <c r="F173" s="374">
        <v>3558.967869929098</v>
      </c>
      <c r="G173" s="373">
        <v>4494.4407544690839</v>
      </c>
      <c r="I173" s="140"/>
      <c r="J173" s="140"/>
      <c r="K173" s="140"/>
      <c r="L173" s="140"/>
    </row>
    <row r="174" spans="1:12" s="44" customFormat="1" hidden="1">
      <c r="A174" s="274"/>
      <c r="B174" s="386" t="s">
        <v>35</v>
      </c>
      <c r="C174" s="373">
        <v>2255.0561941999199</v>
      </c>
      <c r="D174" s="374">
        <v>1208.2744434306453</v>
      </c>
      <c r="E174" s="373">
        <v>3106.5520929032505</v>
      </c>
      <c r="F174" s="374">
        <v>2654.1026571474995</v>
      </c>
      <c r="G174" s="373">
        <v>1712.2601393049995</v>
      </c>
      <c r="I174" s="140"/>
      <c r="J174" s="140"/>
      <c r="K174" s="140"/>
      <c r="L174" s="140"/>
    </row>
    <row r="175" spans="1:12" s="44" customFormat="1">
      <c r="A175" s="274"/>
      <c r="B175" s="388" t="s">
        <v>279</v>
      </c>
      <c r="C175" s="394">
        <v>7251.3448367515266</v>
      </c>
      <c r="D175" s="395">
        <v>2844.6973020665237</v>
      </c>
      <c r="E175" s="394">
        <v>4445.1837386134684</v>
      </c>
      <c r="F175" s="395">
        <v>904.86521278159853</v>
      </c>
      <c r="G175" s="394">
        <v>2782.1806151640844</v>
      </c>
      <c r="I175" s="140"/>
      <c r="J175" s="140"/>
      <c r="K175" s="140"/>
      <c r="L175" s="140"/>
    </row>
    <row r="176" spans="1:12" s="44" customFormat="1">
      <c r="A176" s="274"/>
      <c r="B176" s="387" t="s">
        <v>275</v>
      </c>
      <c r="C176" s="373">
        <v>1733.7346215200002</v>
      </c>
      <c r="D176" s="374">
        <v>522.19289935000006</v>
      </c>
      <c r="E176" s="373">
        <v>506.29877449999992</v>
      </c>
      <c r="F176" s="374">
        <v>1660.2534522125</v>
      </c>
      <c r="G176" s="373">
        <v>1020.5347700150003</v>
      </c>
      <c r="I176" s="140"/>
      <c r="J176" s="140"/>
      <c r="K176" s="140"/>
      <c r="L176" s="140"/>
    </row>
    <row r="177" spans="1:12" s="44" customFormat="1">
      <c r="A177" s="274"/>
      <c r="B177" s="389" t="s">
        <v>276</v>
      </c>
      <c r="C177" s="394">
        <v>5517.6102152315261</v>
      </c>
      <c r="D177" s="395">
        <v>2322.5044027165236</v>
      </c>
      <c r="E177" s="394">
        <v>3938.8849641134684</v>
      </c>
      <c r="F177" s="395">
        <v>-755.38823943090142</v>
      </c>
      <c r="G177" s="394">
        <v>1761.6458451490842</v>
      </c>
      <c r="I177" s="140"/>
      <c r="J177" s="140"/>
      <c r="K177" s="140"/>
      <c r="L177" s="140"/>
    </row>
    <row r="178" spans="1:12" s="44" customFormat="1">
      <c r="A178" s="274"/>
      <c r="B178" s="82" t="s">
        <v>69</v>
      </c>
      <c r="C178" s="95">
        <v>12198.037309264722</v>
      </c>
      <c r="D178" s="139">
        <v>7386.1213904511496</v>
      </c>
      <c r="E178" s="95">
        <v>3295.7369373321226</v>
      </c>
      <c r="F178" s="139">
        <v>16060.047412237691</v>
      </c>
      <c r="G178" s="95">
        <v>4872.4643019637351</v>
      </c>
      <c r="I178" s="140"/>
      <c r="J178" s="140"/>
      <c r="K178" s="140"/>
      <c r="L178" s="140"/>
    </row>
    <row r="179" spans="1:12" s="44" customFormat="1">
      <c r="A179" s="274"/>
      <c r="B179" s="82" t="s">
        <v>70</v>
      </c>
      <c r="C179" s="95">
        <v>9670.0822986672993</v>
      </c>
      <c r="D179" s="139">
        <v>13548.133648922787</v>
      </c>
      <c r="E179" s="95">
        <v>15925.162963972325</v>
      </c>
      <c r="F179" s="139">
        <v>1801.2792483939079</v>
      </c>
      <c r="G179" s="95">
        <v>13286.576069755349</v>
      </c>
      <c r="I179" s="140"/>
      <c r="J179" s="140"/>
      <c r="K179" s="140"/>
      <c r="L179" s="140"/>
    </row>
    <row r="180" spans="1:12" s="44" customFormat="1">
      <c r="A180" s="274"/>
      <c r="B180" s="138" t="s">
        <v>79</v>
      </c>
      <c r="C180" s="96">
        <v>593874.87774433114</v>
      </c>
      <c r="D180" s="255">
        <v>603146.74580924562</v>
      </c>
      <c r="E180" s="96">
        <v>573800.15930138249</v>
      </c>
      <c r="F180" s="255">
        <v>559041.99560511706</v>
      </c>
      <c r="G180" s="96">
        <v>548561.91052456771</v>
      </c>
      <c r="H180" s="140"/>
      <c r="I180" s="140"/>
      <c r="J180" s="140"/>
      <c r="K180" s="140"/>
      <c r="L180" s="140"/>
    </row>
    <row r="181" spans="1:12" s="6" customFormat="1" ht="18" customHeight="1">
      <c r="A181" s="375"/>
      <c r="B181" s="523"/>
      <c r="C181" s="523"/>
      <c r="D181" s="523"/>
      <c r="E181" s="523"/>
      <c r="F181" s="523"/>
      <c r="G181" s="523"/>
    </row>
    <row r="182" spans="1:12" hidden="1"/>
    <row r="183" spans="1:12" s="32" customFormat="1" ht="12.75" hidden="1" customHeight="1">
      <c r="A183" s="118"/>
      <c r="B183" s="1"/>
      <c r="G183" s="3"/>
    </row>
    <row r="184" spans="1:12" ht="12.75" hidden="1" customHeight="1">
      <c r="A184" s="212"/>
      <c r="B184" s="516"/>
      <c r="C184" s="518"/>
      <c r="D184" s="519"/>
      <c r="E184" s="519"/>
      <c r="F184" s="519"/>
      <c r="G184" s="519"/>
    </row>
    <row r="185" spans="1:12" ht="24" hidden="1" customHeight="1">
      <c r="A185" s="213"/>
      <c r="B185" s="517"/>
      <c r="C185" s="206"/>
      <c r="D185" s="206"/>
      <c r="E185" s="206"/>
      <c r="F185" s="206"/>
      <c r="G185" s="206"/>
    </row>
    <row r="186" spans="1:12" hidden="1">
      <c r="A186" s="274"/>
      <c r="B186" s="44"/>
      <c r="C186" s="43"/>
      <c r="D186" s="142"/>
      <c r="E186" s="43"/>
      <c r="F186" s="142"/>
      <c r="G186" s="43"/>
      <c r="I186" s="89"/>
      <c r="J186" s="89"/>
      <c r="K186" s="89"/>
      <c r="L186" s="89"/>
    </row>
    <row r="187" spans="1:12" hidden="1">
      <c r="A187" s="274"/>
      <c r="B187" s="44"/>
      <c r="C187" s="42"/>
      <c r="D187" s="141"/>
      <c r="E187" s="42"/>
      <c r="F187" s="141"/>
      <c r="G187" s="42"/>
      <c r="I187" s="89"/>
      <c r="J187" s="89"/>
      <c r="K187" s="89"/>
      <c r="L187" s="89"/>
    </row>
    <row r="188" spans="1:12" hidden="1">
      <c r="A188" s="274"/>
      <c r="B188" s="85"/>
      <c r="C188" s="42"/>
      <c r="D188" s="141"/>
      <c r="E188" s="42"/>
      <c r="F188" s="141"/>
      <c r="G188" s="42"/>
      <c r="I188" s="89"/>
      <c r="J188" s="89"/>
      <c r="K188" s="89"/>
      <c r="L188" s="89"/>
    </row>
    <row r="189" spans="1:12" hidden="1">
      <c r="A189" s="274"/>
      <c r="B189" s="104"/>
      <c r="C189" s="106"/>
      <c r="D189" s="256"/>
      <c r="E189" s="106"/>
      <c r="F189" s="256"/>
      <c r="G189" s="106"/>
      <c r="I189" s="89"/>
      <c r="J189" s="89"/>
      <c r="K189" s="89"/>
      <c r="L189" s="89"/>
    </row>
    <row r="190" spans="1:12" hidden="1">
      <c r="A190" s="274"/>
      <c r="B190" s="270"/>
      <c r="C190" s="42"/>
      <c r="D190" s="141"/>
      <c r="E190" s="42"/>
      <c r="F190" s="141"/>
      <c r="G190" s="42"/>
      <c r="I190" s="89"/>
      <c r="J190" s="89"/>
      <c r="K190" s="89"/>
      <c r="L190" s="89"/>
    </row>
    <row r="191" spans="1:12" hidden="1">
      <c r="A191" s="274"/>
      <c r="B191" s="266"/>
      <c r="C191" s="42"/>
      <c r="D191" s="141"/>
      <c r="E191" s="42"/>
      <c r="F191" s="141"/>
      <c r="G191" s="42"/>
      <c r="I191" s="89"/>
      <c r="J191" s="89"/>
      <c r="K191" s="89"/>
      <c r="L191" s="89"/>
    </row>
    <row r="192" spans="1:12" hidden="1">
      <c r="A192" s="274"/>
      <c r="B192" s="386"/>
      <c r="C192" s="42"/>
      <c r="D192" s="141"/>
      <c r="E192" s="42"/>
      <c r="F192" s="141"/>
      <c r="G192" s="42"/>
      <c r="I192" s="89"/>
      <c r="J192" s="89"/>
      <c r="K192" s="89"/>
      <c r="L192" s="89"/>
    </row>
    <row r="193" spans="1:12" hidden="1">
      <c r="A193" s="274"/>
      <c r="B193" s="388"/>
      <c r="C193" s="394"/>
      <c r="D193" s="395"/>
      <c r="E193" s="394"/>
      <c r="F193" s="395"/>
      <c r="G193" s="394"/>
      <c r="I193" s="89"/>
      <c r="J193" s="89"/>
      <c r="K193" s="89"/>
      <c r="L193" s="89"/>
    </row>
    <row r="194" spans="1:12" hidden="1">
      <c r="A194" s="274"/>
      <c r="B194" s="387"/>
      <c r="C194" s="42"/>
      <c r="D194" s="141"/>
      <c r="E194" s="42"/>
      <c r="F194" s="141"/>
      <c r="G194" s="42"/>
      <c r="I194" s="89"/>
      <c r="J194" s="89"/>
      <c r="K194" s="89"/>
      <c r="L194" s="89"/>
    </row>
    <row r="195" spans="1:12" hidden="1">
      <c r="A195" s="274"/>
      <c r="B195" s="389"/>
      <c r="C195" s="394"/>
      <c r="D195" s="395"/>
      <c r="E195" s="394"/>
      <c r="F195" s="395"/>
      <c r="G195" s="394"/>
      <c r="I195" s="89"/>
      <c r="J195" s="89"/>
      <c r="K195" s="89"/>
      <c r="L195" s="89"/>
    </row>
    <row r="196" spans="1:12" hidden="1">
      <c r="A196" s="274"/>
      <c r="B196" s="82"/>
      <c r="C196" s="95"/>
      <c r="D196" s="139"/>
      <c r="E196" s="95"/>
      <c r="F196" s="139"/>
      <c r="G196" s="95"/>
      <c r="I196" s="89"/>
      <c r="J196" s="89"/>
      <c r="K196" s="89"/>
      <c r="L196" s="89"/>
    </row>
    <row r="197" spans="1:12" hidden="1">
      <c r="A197" s="274"/>
      <c r="B197" s="82"/>
      <c r="C197" s="95"/>
      <c r="D197" s="139"/>
      <c r="E197" s="95"/>
      <c r="F197" s="139"/>
      <c r="G197" s="95"/>
      <c r="I197" s="89"/>
      <c r="J197" s="89"/>
      <c r="K197" s="89"/>
      <c r="L197" s="89"/>
    </row>
    <row r="198" spans="1:12" hidden="1">
      <c r="A198" s="274"/>
      <c r="B198" s="138"/>
      <c r="C198" s="96"/>
      <c r="D198" s="255"/>
      <c r="E198" s="96"/>
      <c r="F198" s="255"/>
      <c r="G198" s="96"/>
      <c r="H198" s="89"/>
      <c r="I198" s="89"/>
      <c r="J198" s="89"/>
      <c r="K198" s="89"/>
      <c r="L198" s="89"/>
    </row>
    <row r="199" spans="1:12" hidden="1">
      <c r="A199" s="274"/>
      <c r="B199" s="379"/>
      <c r="C199" s="85"/>
      <c r="D199" s="85"/>
      <c r="E199" s="85"/>
      <c r="F199" s="85"/>
      <c r="G199" s="85"/>
      <c r="H199" s="89"/>
      <c r="I199" s="89"/>
      <c r="J199" s="89"/>
      <c r="K199" s="89"/>
      <c r="L199" s="89"/>
    </row>
    <row r="200" spans="1:12">
      <c r="A200" s="274"/>
      <c r="B200" s="377"/>
      <c r="C200" s="85"/>
      <c r="D200" s="85"/>
      <c r="E200" s="85"/>
      <c r="F200" s="85"/>
      <c r="G200" s="85"/>
      <c r="H200" s="89"/>
      <c r="I200" s="89"/>
      <c r="J200" s="89"/>
      <c r="K200" s="89"/>
      <c r="L200" s="89"/>
    </row>
    <row r="201" spans="1:12" s="32" customFormat="1" ht="12.75" customHeight="1">
      <c r="A201" s="118"/>
      <c r="B201" s="1" t="s">
        <v>242</v>
      </c>
      <c r="G201" s="222" t="s">
        <v>207</v>
      </c>
    </row>
    <row r="202" spans="1:12" ht="12.75" customHeight="1">
      <c r="A202" s="212"/>
      <c r="B202" s="516" t="s">
        <v>0</v>
      </c>
      <c r="C202" s="518" t="s">
        <v>1</v>
      </c>
      <c r="D202" s="519"/>
      <c r="E202" s="519"/>
      <c r="F202" s="519"/>
      <c r="G202" s="519"/>
    </row>
    <row r="203" spans="1:12" ht="24" customHeight="1">
      <c r="A203" s="213"/>
      <c r="B203" s="517"/>
      <c r="C203" s="206">
        <f>$C$6</f>
        <v>43465</v>
      </c>
      <c r="D203" s="206">
        <f>$D$6</f>
        <v>43373</v>
      </c>
      <c r="E203" s="206">
        <f>$E$6</f>
        <v>43281</v>
      </c>
      <c r="F203" s="206">
        <f>$F$6</f>
        <v>43190</v>
      </c>
      <c r="G203" s="206">
        <f>$G$6</f>
        <v>43100</v>
      </c>
    </row>
    <row r="204" spans="1:12">
      <c r="A204" s="274"/>
      <c r="B204" s="44" t="s">
        <v>4</v>
      </c>
      <c r="C204" s="43">
        <v>822.99940486899982</v>
      </c>
      <c r="D204" s="142">
        <v>807.88276713799996</v>
      </c>
      <c r="E204" s="43">
        <v>786.28780766300031</v>
      </c>
      <c r="F204" s="142">
        <v>773.03353670715569</v>
      </c>
      <c r="G204" s="43">
        <v>793.14566974398167</v>
      </c>
      <c r="I204" s="89"/>
      <c r="J204" s="89"/>
      <c r="K204" s="89"/>
      <c r="L204" s="89"/>
    </row>
    <row r="205" spans="1:12">
      <c r="A205" s="274"/>
      <c r="B205" s="44" t="s">
        <v>130</v>
      </c>
      <c r="C205" s="42">
        <v>706.3</v>
      </c>
      <c r="D205" s="141">
        <v>696.3</v>
      </c>
      <c r="E205" s="42">
        <v>674.3</v>
      </c>
      <c r="F205" s="141">
        <v>662.2</v>
      </c>
      <c r="G205" s="42">
        <v>674.5</v>
      </c>
      <c r="I205" s="89"/>
      <c r="J205" s="89"/>
      <c r="K205" s="89"/>
      <c r="L205" s="89"/>
    </row>
    <row r="206" spans="1:12">
      <c r="A206" s="274"/>
      <c r="B206" s="85" t="s">
        <v>73</v>
      </c>
      <c r="C206" s="42">
        <v>304.98934664199965</v>
      </c>
      <c r="D206" s="141">
        <v>299.33458065799994</v>
      </c>
      <c r="E206" s="42">
        <v>285.57791405800032</v>
      </c>
      <c r="F206" s="141">
        <v>277.47838699994713</v>
      </c>
      <c r="G206" s="42">
        <v>280.91861899994728</v>
      </c>
      <c r="I206" s="89"/>
      <c r="J206" s="89"/>
      <c r="K206" s="89"/>
      <c r="L206" s="89"/>
    </row>
    <row r="207" spans="1:12">
      <c r="A207" s="274"/>
      <c r="B207" s="104" t="s">
        <v>75</v>
      </c>
      <c r="C207" s="106">
        <v>0.3705827061813563</v>
      </c>
      <c r="D207" s="256">
        <v>0.37051734835045508</v>
      </c>
      <c r="E207" s="106">
        <v>0.36319768826988835</v>
      </c>
      <c r="F207" s="256">
        <v>0.3589474114951145</v>
      </c>
      <c r="G207" s="106">
        <v>0.3541828818035716</v>
      </c>
      <c r="I207" s="89"/>
      <c r="J207" s="89"/>
      <c r="K207" s="89"/>
      <c r="L207" s="89"/>
    </row>
    <row r="208" spans="1:12">
      <c r="A208" s="274"/>
      <c r="B208" s="270" t="s">
        <v>15</v>
      </c>
      <c r="C208" s="42">
        <v>190.08418068199961</v>
      </c>
      <c r="D208" s="141">
        <v>193.10392704799995</v>
      </c>
      <c r="E208" s="42">
        <v>175.85267922700032</v>
      </c>
      <c r="F208" s="141">
        <v>173.80167699994712</v>
      </c>
      <c r="G208" s="42">
        <v>171.23398399994727</v>
      </c>
      <c r="I208" s="89"/>
      <c r="J208" s="89"/>
      <c r="K208" s="89"/>
      <c r="L208" s="89"/>
    </row>
    <row r="209" spans="1:12">
      <c r="A209" s="274"/>
      <c r="B209" s="266" t="s">
        <v>128</v>
      </c>
      <c r="C209" s="42">
        <v>133.5027085739996</v>
      </c>
      <c r="D209" s="141">
        <v>58.014946135999992</v>
      </c>
      <c r="E209" s="42">
        <v>111.39246687700032</v>
      </c>
      <c r="F209" s="141">
        <v>54.200361999947091</v>
      </c>
      <c r="G209" s="42">
        <v>70.120676999947278</v>
      </c>
      <c r="I209" s="89"/>
      <c r="J209" s="89"/>
      <c r="K209" s="89"/>
      <c r="L209" s="89"/>
    </row>
    <row r="210" spans="1:12" hidden="1">
      <c r="A210" s="274"/>
      <c r="B210" s="386" t="s">
        <v>35</v>
      </c>
      <c r="C210" s="42">
        <v>31.582177647999998</v>
      </c>
      <c r="D210" s="141">
        <v>17.984021826999999</v>
      </c>
      <c r="E210" s="42">
        <v>45.913731032000022</v>
      </c>
      <c r="F210" s="141">
        <v>41.423178299741679</v>
      </c>
      <c r="G210" s="42">
        <v>26.442972920857194</v>
      </c>
      <c r="I210" s="89"/>
      <c r="J210" s="89"/>
      <c r="K210" s="89"/>
      <c r="L210" s="89"/>
    </row>
    <row r="211" spans="1:12">
      <c r="A211" s="274"/>
      <c r="B211" s="388" t="s">
        <v>279</v>
      </c>
      <c r="C211" s="394">
        <v>101.9205309259996</v>
      </c>
      <c r="D211" s="395">
        <v>40.030924308999992</v>
      </c>
      <c r="E211" s="394">
        <v>65.478735845000301</v>
      </c>
      <c r="F211" s="395">
        <v>12.777183700205413</v>
      </c>
      <c r="G211" s="394">
        <v>43.677704079090084</v>
      </c>
      <c r="I211" s="89"/>
      <c r="J211" s="89"/>
      <c r="K211" s="89"/>
      <c r="L211" s="89"/>
    </row>
    <row r="212" spans="1:12">
      <c r="A212" s="274"/>
      <c r="B212" s="387" t="s">
        <v>275</v>
      </c>
      <c r="C212" s="42">
        <v>24.519722416948039</v>
      </c>
      <c r="D212" s="141">
        <v>7.4579570000000004</v>
      </c>
      <c r="E212" s="42">
        <v>7.4919320000000003</v>
      </c>
      <c r="F212" s="141">
        <v>25.659965</v>
      </c>
      <c r="G212" s="42">
        <v>15.888910000000003</v>
      </c>
      <c r="I212" s="89"/>
      <c r="J212" s="89"/>
      <c r="K212" s="89"/>
      <c r="L212" s="89"/>
    </row>
    <row r="213" spans="1:12">
      <c r="A213" s="274"/>
      <c r="B213" s="389" t="s">
        <v>276</v>
      </c>
      <c r="C213" s="394">
        <v>77.400808509051558</v>
      </c>
      <c r="D213" s="395">
        <v>32.572967308999992</v>
      </c>
      <c r="E213" s="394">
        <v>57.986803845000296</v>
      </c>
      <c r="F213" s="395">
        <v>-12.882781299794587</v>
      </c>
      <c r="G213" s="394">
        <v>27.788794079090081</v>
      </c>
      <c r="I213" s="89"/>
      <c r="J213" s="89"/>
      <c r="K213" s="89"/>
      <c r="L213" s="89"/>
    </row>
    <row r="214" spans="1:12">
      <c r="A214" s="274"/>
      <c r="B214" s="82" t="s">
        <v>69</v>
      </c>
      <c r="C214" s="95">
        <v>169.97984963092722</v>
      </c>
      <c r="D214" s="139">
        <v>105.65311736111597</v>
      </c>
      <c r="E214" s="95">
        <v>49.045529035040339</v>
      </c>
      <c r="F214" s="139">
        <v>249.77296355169494</v>
      </c>
      <c r="G214" s="95">
        <v>75.329912679487776</v>
      </c>
      <c r="I214" s="89"/>
      <c r="J214" s="89"/>
      <c r="K214" s="89"/>
      <c r="L214" s="89"/>
    </row>
    <row r="215" spans="1:12">
      <c r="A215" s="274"/>
      <c r="B215" s="82" t="s">
        <v>70</v>
      </c>
      <c r="C215" s="95">
        <v>135.00949701107243</v>
      </c>
      <c r="D215" s="139">
        <v>193.68146329688395</v>
      </c>
      <c r="E215" s="95">
        <v>236.53238502295997</v>
      </c>
      <c r="F215" s="139">
        <v>27.705423448252198</v>
      </c>
      <c r="G215" s="95">
        <v>205.58870632045949</v>
      </c>
      <c r="I215" s="89"/>
      <c r="J215" s="89"/>
      <c r="K215" s="89"/>
      <c r="L215" s="89"/>
    </row>
    <row r="216" spans="1:12">
      <c r="A216" s="274"/>
      <c r="B216" s="138" t="s">
        <v>79</v>
      </c>
      <c r="C216" s="96">
        <v>8490.5980090690009</v>
      </c>
      <c r="D216" s="255">
        <v>8320.9870429640014</v>
      </c>
      <c r="E216" s="96">
        <v>8380.314872226998</v>
      </c>
      <c r="F216" s="255">
        <v>8577.5526751839989</v>
      </c>
      <c r="G216" s="96">
        <v>8588.0533937310011</v>
      </c>
      <c r="H216" s="89"/>
      <c r="I216" s="89"/>
      <c r="J216" s="89"/>
      <c r="K216" s="89"/>
      <c r="L216" s="89"/>
    </row>
    <row r="217" spans="1:12" ht="29.25" customHeight="1">
      <c r="B217" s="523"/>
      <c r="C217" s="523"/>
      <c r="D217" s="523"/>
      <c r="E217" s="523"/>
      <c r="F217" s="523"/>
      <c r="G217" s="523"/>
    </row>
    <row r="218" spans="1:12" hidden="1">
      <c r="B218" s="376"/>
      <c r="C218" s="376"/>
      <c r="D218" s="376"/>
      <c r="E218" s="376"/>
      <c r="F218" s="376"/>
      <c r="G218" s="376"/>
    </row>
    <row r="219" spans="1:12" s="32" customFormat="1" ht="12.75" hidden="1" customHeight="1">
      <c r="A219" s="118"/>
      <c r="B219" s="1"/>
      <c r="G219" s="222"/>
    </row>
    <row r="220" spans="1:12" ht="12.75" hidden="1" customHeight="1">
      <c r="A220" s="212"/>
      <c r="B220" s="516"/>
      <c r="C220" s="518"/>
      <c r="D220" s="519"/>
      <c r="E220" s="519"/>
      <c r="F220" s="519"/>
      <c r="G220" s="519"/>
    </row>
    <row r="221" spans="1:12" ht="24" hidden="1" customHeight="1">
      <c r="A221" s="213"/>
      <c r="B221" s="517"/>
      <c r="C221" s="206"/>
      <c r="D221" s="206"/>
      <c r="E221" s="206"/>
      <c r="F221" s="206"/>
      <c r="G221" s="206"/>
    </row>
    <row r="222" spans="1:12" hidden="1">
      <c r="A222" s="274"/>
      <c r="B222" s="44"/>
      <c r="C222" s="43"/>
      <c r="D222" s="142"/>
      <c r="E222" s="43"/>
      <c r="F222" s="142"/>
      <c r="G222" s="43"/>
      <c r="I222" s="89"/>
      <c r="J222" s="89"/>
      <c r="K222" s="89"/>
      <c r="L222" s="89"/>
    </row>
    <row r="223" spans="1:12" hidden="1">
      <c r="A223" s="274"/>
      <c r="B223" s="44"/>
      <c r="C223" s="42"/>
      <c r="D223" s="141"/>
      <c r="E223" s="42"/>
      <c r="F223" s="141"/>
      <c r="G223" s="42"/>
      <c r="I223" s="89"/>
      <c r="J223" s="89"/>
      <c r="K223" s="89"/>
      <c r="L223" s="89"/>
    </row>
    <row r="224" spans="1:12" hidden="1">
      <c r="A224" s="274"/>
      <c r="B224" s="85"/>
      <c r="C224" s="42"/>
      <c r="D224" s="141"/>
      <c r="E224" s="42"/>
      <c r="F224" s="141"/>
      <c r="G224" s="42"/>
      <c r="I224" s="89"/>
      <c r="J224" s="89"/>
      <c r="K224" s="89"/>
      <c r="L224" s="89"/>
    </row>
    <row r="225" spans="1:12" hidden="1">
      <c r="A225" s="274"/>
      <c r="B225" s="104"/>
      <c r="C225" s="106"/>
      <c r="D225" s="256"/>
      <c r="E225" s="106"/>
      <c r="F225" s="256"/>
      <c r="G225" s="106"/>
      <c r="I225" s="89"/>
      <c r="J225" s="89"/>
      <c r="K225" s="89"/>
      <c r="L225" s="89"/>
    </row>
    <row r="226" spans="1:12" hidden="1">
      <c r="A226" s="274"/>
      <c r="B226" s="270"/>
      <c r="C226" s="42"/>
      <c r="D226" s="141"/>
      <c r="E226" s="42"/>
      <c r="F226" s="141"/>
      <c r="G226" s="42"/>
      <c r="I226" s="89"/>
      <c r="J226" s="89"/>
      <c r="K226" s="89"/>
      <c r="L226" s="89"/>
    </row>
    <row r="227" spans="1:12" hidden="1">
      <c r="A227" s="274"/>
      <c r="B227" s="266"/>
      <c r="C227" s="42"/>
      <c r="D227" s="141"/>
      <c r="E227" s="42"/>
      <c r="F227" s="141"/>
      <c r="G227" s="42"/>
      <c r="I227" s="89"/>
      <c r="J227" s="89"/>
      <c r="K227" s="89"/>
      <c r="L227" s="89"/>
    </row>
    <row r="228" spans="1:12" ht="11.25" hidden="1" customHeight="1">
      <c r="A228" s="274"/>
      <c r="B228" s="386"/>
      <c r="C228" s="42"/>
      <c r="D228" s="141"/>
      <c r="E228" s="42"/>
      <c r="F228" s="141"/>
      <c r="G228" s="42"/>
      <c r="I228" s="89"/>
      <c r="J228" s="89"/>
      <c r="K228" s="89"/>
      <c r="L228" s="89"/>
    </row>
    <row r="229" spans="1:12" hidden="1">
      <c r="A229" s="274"/>
      <c r="B229" s="388"/>
      <c r="C229" s="394"/>
      <c r="D229" s="395"/>
      <c r="E229" s="394"/>
      <c r="F229" s="395"/>
      <c r="G229" s="394"/>
      <c r="I229" s="89"/>
      <c r="J229" s="89"/>
      <c r="K229" s="89"/>
      <c r="L229" s="89"/>
    </row>
    <row r="230" spans="1:12" hidden="1">
      <c r="A230" s="274"/>
      <c r="B230" s="387"/>
      <c r="C230" s="42"/>
      <c r="D230" s="141"/>
      <c r="E230" s="42"/>
      <c r="F230" s="141"/>
      <c r="G230" s="42"/>
      <c r="I230" s="89"/>
      <c r="J230" s="89"/>
      <c r="K230" s="89"/>
      <c r="L230" s="89"/>
    </row>
    <row r="231" spans="1:12" hidden="1">
      <c r="A231" s="274"/>
      <c r="B231" s="389"/>
      <c r="C231" s="394"/>
      <c r="D231" s="395"/>
      <c r="E231" s="394"/>
      <c r="F231" s="395"/>
      <c r="G231" s="394"/>
      <c r="I231" s="89"/>
      <c r="J231" s="89"/>
      <c r="K231" s="89"/>
      <c r="L231" s="89"/>
    </row>
    <row r="232" spans="1:12" hidden="1">
      <c r="A232" s="274"/>
      <c r="B232" s="82"/>
      <c r="C232" s="95"/>
      <c r="D232" s="139"/>
      <c r="E232" s="95"/>
      <c r="F232" s="139"/>
      <c r="G232" s="95"/>
      <c r="I232" s="89"/>
      <c r="J232" s="89"/>
      <c r="K232" s="89"/>
      <c r="L232" s="89"/>
    </row>
    <row r="233" spans="1:12" hidden="1">
      <c r="A233" s="274"/>
      <c r="B233" s="82"/>
      <c r="C233" s="95"/>
      <c r="D233" s="139"/>
      <c r="E233" s="95"/>
      <c r="F233" s="139"/>
      <c r="G233" s="95"/>
      <c r="I233" s="89"/>
      <c r="J233" s="89"/>
      <c r="K233" s="89"/>
      <c r="L233" s="89"/>
    </row>
    <row r="234" spans="1:12" hidden="1">
      <c r="A234" s="274"/>
      <c r="B234" s="138"/>
      <c r="C234" s="96"/>
      <c r="D234" s="255"/>
      <c r="E234" s="96"/>
      <c r="F234" s="255"/>
      <c r="G234" s="96"/>
      <c r="H234" s="89"/>
      <c r="I234" s="89"/>
      <c r="J234" s="89"/>
      <c r="K234" s="89"/>
      <c r="L234" s="89"/>
    </row>
    <row r="235" spans="1:12" hidden="1">
      <c r="B235" s="379"/>
      <c r="F235" s="86"/>
    </row>
    <row r="236" spans="1:12">
      <c r="B236" s="378"/>
    </row>
    <row r="237" spans="1:12" s="32" customFormat="1" ht="12.75" customHeight="1">
      <c r="A237" s="118"/>
      <c r="B237" s="1" t="s">
        <v>243</v>
      </c>
      <c r="G237" s="222" t="s">
        <v>207</v>
      </c>
    </row>
    <row r="238" spans="1:12" ht="12.75" customHeight="1">
      <c r="A238" s="212"/>
      <c r="B238" s="516" t="s">
        <v>0</v>
      </c>
      <c r="C238" s="518" t="s">
        <v>1</v>
      </c>
      <c r="D238" s="519"/>
      <c r="E238" s="519"/>
      <c r="F238" s="519"/>
      <c r="G238" s="519"/>
    </row>
    <row r="239" spans="1:12" ht="24" customHeight="1">
      <c r="A239" s="213"/>
      <c r="B239" s="517"/>
      <c r="C239" s="206">
        <f>$C$6</f>
        <v>43465</v>
      </c>
      <c r="D239" s="206">
        <f>$D$6</f>
        <v>43373</v>
      </c>
      <c r="E239" s="206">
        <f>$E$6</f>
        <v>43281</v>
      </c>
      <c r="F239" s="206">
        <f>$F$6</f>
        <v>43190</v>
      </c>
      <c r="G239" s="206">
        <f>$G$6</f>
        <v>43100</v>
      </c>
    </row>
    <row r="240" spans="1:12">
      <c r="A240" s="274"/>
      <c r="B240" s="2" t="s">
        <v>4</v>
      </c>
      <c r="C240" s="43">
        <v>853.19621676372867</v>
      </c>
      <c r="D240" s="142">
        <v>823.59647914114475</v>
      </c>
      <c r="E240" s="43">
        <v>793.6235440885348</v>
      </c>
      <c r="F240" s="142">
        <v>772.06141760171988</v>
      </c>
      <c r="G240" s="43">
        <v>767.00062572740649</v>
      </c>
      <c r="I240" s="89"/>
      <c r="J240" s="89"/>
      <c r="K240" s="89"/>
      <c r="L240" s="89"/>
    </row>
    <row r="241" spans="1:12">
      <c r="A241" s="274"/>
      <c r="B241" s="44" t="s">
        <v>130</v>
      </c>
      <c r="C241" s="42">
        <v>732.34302795344388</v>
      </c>
      <c r="D241" s="141">
        <v>710.0599089523464</v>
      </c>
      <c r="E241" s="42">
        <v>680.75854267297177</v>
      </c>
      <c r="F241" s="141">
        <v>661.29705145587582</v>
      </c>
      <c r="G241" s="42">
        <v>653.62171393037704</v>
      </c>
      <c r="I241" s="89"/>
      <c r="J241" s="89"/>
      <c r="K241" s="89"/>
      <c r="L241" s="89"/>
    </row>
    <row r="242" spans="1:12">
      <c r="A242" s="274"/>
      <c r="B242" s="32" t="s">
        <v>73</v>
      </c>
      <c r="C242" s="42">
        <v>316.98960970727296</v>
      </c>
      <c r="D242" s="141">
        <v>305.42978444188708</v>
      </c>
      <c r="E242" s="42">
        <v>289.1142852808747</v>
      </c>
      <c r="F242" s="141">
        <v>276.95056084548116</v>
      </c>
      <c r="G242" s="42">
        <v>272.27390729844035</v>
      </c>
      <c r="I242" s="89"/>
      <c r="J242" s="89"/>
      <c r="K242" s="89"/>
      <c r="L242" s="89"/>
    </row>
    <row r="243" spans="1:12">
      <c r="A243" s="274"/>
      <c r="B243" s="104" t="s">
        <v>75</v>
      </c>
      <c r="C243" s="106">
        <v>0.37153189791400038</v>
      </c>
      <c r="D243" s="256">
        <v>0.37084882242380701</v>
      </c>
      <c r="E243" s="106">
        <v>0.36429650737355362</v>
      </c>
      <c r="F243" s="256">
        <v>0.35871571164089761</v>
      </c>
      <c r="G243" s="106">
        <v>0.35498524794581721</v>
      </c>
      <c r="I243" s="89"/>
      <c r="J243" s="89"/>
      <c r="K243" s="89"/>
      <c r="L243" s="89"/>
    </row>
    <row r="244" spans="1:12">
      <c r="A244" s="274"/>
      <c r="B244" s="270" t="s">
        <v>15</v>
      </c>
      <c r="C244" s="42">
        <v>198.23342053387472</v>
      </c>
      <c r="D244" s="141">
        <v>197.39044266162315</v>
      </c>
      <c r="E244" s="42">
        <v>178.36512928937049</v>
      </c>
      <c r="F244" s="141">
        <v>173.44557981295173</v>
      </c>
      <c r="G244" s="42">
        <v>166.46365318001517</v>
      </c>
      <c r="I244" s="89"/>
      <c r="J244" s="89"/>
      <c r="K244" s="89"/>
      <c r="L244" s="89"/>
    </row>
    <row r="245" spans="1:12">
      <c r="A245" s="274"/>
      <c r="B245" s="270" t="s">
        <v>128</v>
      </c>
      <c r="C245" s="42">
        <v>120.42405515556536</v>
      </c>
      <c r="D245" s="141">
        <v>120.74911023895287</v>
      </c>
      <c r="E245" s="42">
        <v>112.6387476845008</v>
      </c>
      <c r="F245" s="141">
        <v>69.067191403579599</v>
      </c>
      <c r="G245" s="42">
        <v>105.53104649539915</v>
      </c>
      <c r="I245" s="89"/>
      <c r="J245" s="89"/>
      <c r="K245" s="89"/>
      <c r="L245" s="89"/>
    </row>
    <row r="246" spans="1:12">
      <c r="A246" s="274"/>
      <c r="B246" s="82" t="s">
        <v>69</v>
      </c>
      <c r="C246" s="95">
        <v>169.97984963092722</v>
      </c>
      <c r="D246" s="139">
        <v>105.65311736111597</v>
      </c>
      <c r="E246" s="95">
        <v>49.045529035040339</v>
      </c>
      <c r="F246" s="139">
        <v>249.77296355169494</v>
      </c>
      <c r="G246" s="95">
        <v>75.329912679487776</v>
      </c>
      <c r="I246" s="89"/>
      <c r="J246" s="89"/>
      <c r="K246" s="89"/>
      <c r="L246" s="89"/>
    </row>
    <row r="247" spans="1:12">
      <c r="A247" s="274"/>
      <c r="B247" s="82" t="s">
        <v>70</v>
      </c>
      <c r="C247" s="95">
        <v>147.00976007634574</v>
      </c>
      <c r="D247" s="139">
        <v>199.77666708077112</v>
      </c>
      <c r="E247" s="95">
        <v>240.06875624583435</v>
      </c>
      <c r="F247" s="139">
        <v>27.177597293786221</v>
      </c>
      <c r="G247" s="95">
        <v>196.94399461895256</v>
      </c>
      <c r="I247" s="89"/>
      <c r="J247" s="89"/>
      <c r="K247" s="89"/>
      <c r="L247" s="89"/>
    </row>
    <row r="248" spans="1:12">
      <c r="A248" s="274"/>
      <c r="B248" s="138" t="s">
        <v>79</v>
      </c>
      <c r="C248" s="96">
        <v>8490.5980090690009</v>
      </c>
      <c r="D248" s="255">
        <v>8320.9870429640014</v>
      </c>
      <c r="E248" s="96">
        <v>8380.314872226998</v>
      </c>
      <c r="F248" s="255">
        <v>8577.5526751839989</v>
      </c>
      <c r="G248" s="96">
        <v>8588.0533937310011</v>
      </c>
      <c r="H248" s="89"/>
      <c r="I248" s="89"/>
      <c r="J248" s="89"/>
      <c r="K248" s="89"/>
      <c r="L248" s="89"/>
    </row>
    <row r="249" spans="1:12" ht="18" customHeight="1">
      <c r="B249" s="523" t="s">
        <v>288</v>
      </c>
      <c r="C249" s="523"/>
      <c r="D249" s="523"/>
      <c r="E249" s="523"/>
      <c r="F249" s="523"/>
      <c r="G249" s="523"/>
    </row>
    <row r="250" spans="1:12">
      <c r="B250" s="524"/>
      <c r="C250" s="524"/>
      <c r="D250" s="524"/>
      <c r="E250" s="524"/>
      <c r="F250" s="524"/>
      <c r="G250" s="524"/>
    </row>
    <row r="251" spans="1:12">
      <c r="B251" s="376"/>
      <c r="C251" s="376"/>
      <c r="D251" s="376"/>
      <c r="E251" s="376"/>
      <c r="F251" s="376"/>
      <c r="G251" s="376"/>
    </row>
    <row r="252" spans="1:12" s="32" customFormat="1" ht="12.75" hidden="1" customHeight="1">
      <c r="A252" s="118"/>
      <c r="B252" s="1"/>
      <c r="G252" s="222"/>
    </row>
    <row r="253" spans="1:12" ht="12.75" hidden="1" customHeight="1">
      <c r="A253" s="212"/>
      <c r="B253" s="516"/>
      <c r="C253" s="518"/>
      <c r="D253" s="519"/>
      <c r="E253" s="519"/>
      <c r="F253" s="519"/>
      <c r="G253" s="519"/>
    </row>
    <row r="254" spans="1:12" ht="24" hidden="1" customHeight="1">
      <c r="A254" s="213"/>
      <c r="B254" s="517"/>
      <c r="C254" s="206"/>
      <c r="D254" s="206"/>
      <c r="E254" s="206"/>
      <c r="F254" s="206"/>
      <c r="G254" s="206"/>
    </row>
    <row r="255" spans="1:12" hidden="1">
      <c r="A255" s="274"/>
      <c r="C255" s="43"/>
      <c r="D255" s="142"/>
      <c r="E255" s="43"/>
      <c r="F255" s="142"/>
      <c r="G255" s="43"/>
      <c r="I255" s="89"/>
      <c r="J255" s="89"/>
      <c r="K255" s="89"/>
      <c r="L255" s="89"/>
    </row>
    <row r="256" spans="1:12" hidden="1">
      <c r="A256" s="274"/>
      <c r="B256" s="44"/>
      <c r="C256" s="42"/>
      <c r="D256" s="141"/>
      <c r="E256" s="42"/>
      <c r="F256" s="141"/>
      <c r="G256" s="42"/>
      <c r="I256" s="89"/>
      <c r="J256" s="89"/>
      <c r="K256" s="89"/>
      <c r="L256" s="89"/>
    </row>
    <row r="257" spans="1:12" hidden="1">
      <c r="A257" s="274"/>
      <c r="B257" s="32"/>
      <c r="C257" s="42"/>
      <c r="D257" s="141"/>
      <c r="E257" s="42"/>
      <c r="F257" s="141"/>
      <c r="G257" s="42"/>
      <c r="I257" s="89"/>
      <c r="J257" s="89"/>
      <c r="K257" s="89"/>
      <c r="L257" s="89"/>
    </row>
    <row r="258" spans="1:12" hidden="1">
      <c r="A258" s="274"/>
      <c r="B258" s="104"/>
      <c r="C258" s="106"/>
      <c r="D258" s="256"/>
      <c r="E258" s="106"/>
      <c r="F258" s="256"/>
      <c r="G258" s="106"/>
      <c r="I258" s="89"/>
      <c r="J258" s="89"/>
      <c r="K258" s="89"/>
      <c r="L258" s="89"/>
    </row>
    <row r="259" spans="1:12" hidden="1">
      <c r="A259" s="274"/>
      <c r="B259" s="270"/>
      <c r="C259" s="42"/>
      <c r="D259" s="141"/>
      <c r="E259" s="42"/>
      <c r="F259" s="141"/>
      <c r="G259" s="42"/>
      <c r="I259" s="89"/>
      <c r="J259" s="89"/>
      <c r="K259" s="89"/>
      <c r="L259" s="89"/>
    </row>
    <row r="260" spans="1:12" hidden="1">
      <c r="A260" s="274"/>
      <c r="B260" s="270"/>
      <c r="C260" s="42"/>
      <c r="D260" s="141"/>
      <c r="E260" s="42"/>
      <c r="F260" s="141"/>
      <c r="G260" s="42"/>
      <c r="I260" s="89"/>
      <c r="J260" s="89"/>
      <c r="K260" s="89"/>
      <c r="L260" s="89"/>
    </row>
    <row r="261" spans="1:12" hidden="1">
      <c r="A261" s="274"/>
      <c r="B261" s="82"/>
      <c r="C261" s="95"/>
      <c r="D261" s="139"/>
      <c r="E261" s="95"/>
      <c r="F261" s="139"/>
      <c r="G261" s="95"/>
      <c r="I261" s="89"/>
      <c r="J261" s="89"/>
      <c r="K261" s="89"/>
      <c r="L261" s="89"/>
    </row>
    <row r="262" spans="1:12" hidden="1">
      <c r="A262" s="274"/>
      <c r="B262" s="82"/>
      <c r="C262" s="95"/>
      <c r="D262" s="139"/>
      <c r="E262" s="95"/>
      <c r="F262" s="139"/>
      <c r="G262" s="95"/>
      <c r="I262" s="89"/>
      <c r="J262" s="89"/>
      <c r="K262" s="89"/>
      <c r="L262" s="89"/>
    </row>
    <row r="263" spans="1:12" hidden="1">
      <c r="A263" s="274"/>
      <c r="B263" s="138"/>
      <c r="C263" s="96"/>
      <c r="D263" s="255"/>
      <c r="E263" s="96"/>
      <c r="F263" s="255"/>
      <c r="G263" s="96"/>
      <c r="H263" s="89"/>
      <c r="I263" s="89"/>
      <c r="J263" s="89"/>
      <c r="K263" s="89"/>
      <c r="L263" s="89"/>
    </row>
    <row r="264" spans="1:12" ht="16.5" hidden="1" customHeight="1">
      <c r="B264" s="523"/>
      <c r="C264" s="523"/>
      <c r="D264" s="523"/>
      <c r="E264" s="523"/>
      <c r="F264" s="523"/>
      <c r="G264" s="523"/>
    </row>
    <row r="265" spans="1:12">
      <c r="B265" s="379"/>
    </row>
  </sheetData>
  <mergeCells count="39">
    <mergeCell ref="B250:G250"/>
    <mergeCell ref="B249:G249"/>
    <mergeCell ref="B264:G264"/>
    <mergeCell ref="B238:B239"/>
    <mergeCell ref="C238:G238"/>
    <mergeCell ref="B253:B254"/>
    <mergeCell ref="C253:G253"/>
    <mergeCell ref="B93:B94"/>
    <mergeCell ref="C119:G119"/>
    <mergeCell ref="C135:G135"/>
    <mergeCell ref="C220:G220"/>
    <mergeCell ref="B184:B185"/>
    <mergeCell ref="C184:G184"/>
    <mergeCell ref="B135:B136"/>
    <mergeCell ref="B166:B167"/>
    <mergeCell ref="C166:G166"/>
    <mergeCell ref="C202:G202"/>
    <mergeCell ref="B181:G181"/>
    <mergeCell ref="B147:B148"/>
    <mergeCell ref="C147:G147"/>
    <mergeCell ref="B202:B203"/>
    <mergeCell ref="B220:B221"/>
    <mergeCell ref="B217:G217"/>
    <mergeCell ref="B77:G77"/>
    <mergeCell ref="B143:G143"/>
    <mergeCell ref="B5:B6"/>
    <mergeCell ref="B107:B108"/>
    <mergeCell ref="B119:B120"/>
    <mergeCell ref="B81:B82"/>
    <mergeCell ref="C5:G5"/>
    <mergeCell ref="C68:G68"/>
    <mergeCell ref="C81:G81"/>
    <mergeCell ref="C93:G93"/>
    <mergeCell ref="C107:G107"/>
    <mergeCell ref="B30:B31"/>
    <mergeCell ref="C30:G30"/>
    <mergeCell ref="B48:B49"/>
    <mergeCell ref="C48:G48"/>
    <mergeCell ref="B68:B69"/>
  </mergeCells>
  <phoneticPr fontId="3" type="noConversion"/>
  <hyperlinks>
    <hyperlink ref="A1" location="Cover!E6" display="INDEX"/>
  </hyperlinks>
  <pageMargins left="0.23" right="0.25" top="1" bottom="1" header="0.5" footer="0.5"/>
  <pageSetup paperSize="9" scale="69" orientation="portrait" r:id="rId1"/>
  <headerFooter alignWithMargins="0">
    <oddFooter>Page &amp;P of &amp;N</oddFooter>
  </headerFooter>
  <rowBreaks count="3" manualBreakCount="3">
    <brk id="77" max="7" man="1"/>
    <brk id="144" max="7" man="1"/>
    <brk id="218" max="7" man="1"/>
  </rowBreaks>
  <colBreaks count="1" manualBreakCount="1">
    <brk id="8" max="1048575" man="1"/>
  </colBreaks>
  <ignoredErrors>
    <ignoredError sqref="A1:XFD2 A266:XFD1048576 A25:XFD25 H19:XFD24 A45:XFD45 H41:XFD41 H42:J42 H43:XFD44 A63:XFD69 H59:XFD62 A78:XFD78 B70:B76 A90:XFD94 B83:B89 H83:XFD89 A102:XFD104 B95:B101 H95:XFD101 A116:XFD116 B109:B115 H109:XFD115 A129:XFD130 B121:B128 H121:XFD128 A144:XFD144 A163 C163:XFD163 L42:XFD42 A118:XFD120 A117 C117:XFD117 A4:XFD5 A3 C3:XFD3 A27:XFD27 A26 C26:XFD26 A29:XFD31 A28 C28:XFD28 A47:XFD49 A46 C46:XFD46 A80:XFD82 A79 C79:XFD79 A106:XFD108 A105 C105:XFD105 A164:XFD164 A77 H70:XFD77 H7:XFD12 H32:XFD37 H50:XFD55 A6:B6 H6:XFD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showGridLines="0" view="pageBreakPreview" zoomScaleNormal="100" zoomScaleSheetLayoutView="100" workbookViewId="0"/>
  </sheetViews>
  <sheetFormatPr defaultRowHeight="11.25" outlineLevelRow="1"/>
  <cols>
    <col min="1" max="1" width="9.140625" style="2"/>
    <col min="2" max="2" width="34.7109375" style="2" bestFit="1" customWidth="1"/>
    <col min="3" max="7" width="11.5703125" style="2" customWidth="1"/>
    <col min="8" max="8" width="2" style="2" customWidth="1"/>
    <col min="9" max="16384" width="9.140625" style="2"/>
  </cols>
  <sheetData>
    <row r="1" spans="1:15">
      <c r="A1" s="269" t="s">
        <v>13</v>
      </c>
    </row>
    <row r="3" spans="1:15" ht="12.6" customHeight="1">
      <c r="A3" s="265">
        <v>5</v>
      </c>
      <c r="B3" s="1" t="s">
        <v>65</v>
      </c>
      <c r="C3" s="1"/>
      <c r="D3" s="1"/>
      <c r="E3" s="1"/>
      <c r="F3" s="1"/>
      <c r="G3" s="1"/>
    </row>
    <row r="4" spans="1:15" ht="12.6" customHeight="1">
      <c r="B4" s="1"/>
      <c r="C4" s="1"/>
      <c r="D4" s="1"/>
      <c r="E4" s="1"/>
      <c r="F4" s="1"/>
      <c r="G4" s="1"/>
    </row>
    <row r="5" spans="1:15" ht="12.6" customHeight="1">
      <c r="A5" s="26">
        <v>5.0999999999999996</v>
      </c>
      <c r="B5" s="1" t="s">
        <v>116</v>
      </c>
      <c r="C5" s="1"/>
      <c r="D5" s="1"/>
      <c r="E5" s="1"/>
      <c r="F5" s="1"/>
      <c r="G5" s="1"/>
    </row>
    <row r="6" spans="1:15" ht="12.6" customHeight="1">
      <c r="B6" s="1"/>
      <c r="C6" s="1"/>
      <c r="D6" s="1"/>
      <c r="E6" s="1"/>
      <c r="F6" s="1"/>
      <c r="G6" s="1"/>
    </row>
    <row r="7" spans="1:15" ht="12.6" customHeight="1">
      <c r="A7" s="26" t="s">
        <v>83</v>
      </c>
      <c r="B7" s="1" t="s">
        <v>2</v>
      </c>
      <c r="C7" s="1"/>
      <c r="D7" s="1"/>
      <c r="E7" s="1"/>
      <c r="F7" s="1"/>
      <c r="G7" s="1"/>
      <c r="J7" s="1"/>
    </row>
    <row r="8" spans="1:15" ht="12.6" customHeight="1">
      <c r="A8" s="27"/>
      <c r="G8" s="3" t="str">
        <f>'Trends file-4'!G4</f>
        <v>Amount in Rs Mn, except ratios</v>
      </c>
      <c r="H8" s="3"/>
      <c r="N8" s="3"/>
    </row>
    <row r="9" spans="1:15" s="210" customFormat="1" ht="12.6" customHeight="1">
      <c r="A9" s="211"/>
      <c r="B9" s="530" t="s">
        <v>0</v>
      </c>
      <c r="C9" s="526" t="s">
        <v>1</v>
      </c>
      <c r="D9" s="527"/>
      <c r="E9" s="527"/>
      <c r="F9" s="527"/>
      <c r="G9" s="527"/>
      <c r="H9" s="333"/>
      <c r="J9" s="525"/>
      <c r="K9" s="525"/>
      <c r="L9" s="525"/>
      <c r="M9" s="525"/>
      <c r="N9" s="525"/>
    </row>
    <row r="10" spans="1:15" s="210" customFormat="1" ht="24.95" customHeight="1">
      <c r="A10" s="211"/>
      <c r="B10" s="530"/>
      <c r="C10" s="206">
        <f>'Trends file-1'!C8</f>
        <v>43465</v>
      </c>
      <c r="D10" s="206">
        <f>'Trends file-1'!D8</f>
        <v>43373</v>
      </c>
      <c r="E10" s="206">
        <f>'Trends file-1'!E8</f>
        <v>43281</v>
      </c>
      <c r="F10" s="206">
        <f>'Trends file-1'!F8</f>
        <v>43190</v>
      </c>
      <c r="G10" s="206">
        <f>'Trends file-1'!G8</f>
        <v>43100</v>
      </c>
      <c r="H10" s="333"/>
      <c r="I10" s="333"/>
      <c r="K10" s="8"/>
      <c r="L10" s="8"/>
      <c r="M10" s="8"/>
      <c r="N10" s="8"/>
      <c r="O10" s="8"/>
    </row>
    <row r="11" spans="1:15" ht="12.6" customHeight="1">
      <c r="A11" s="275"/>
      <c r="B11" s="2" t="s">
        <v>5</v>
      </c>
      <c r="C11" s="181">
        <v>20486.458823785004</v>
      </c>
      <c r="D11" s="207">
        <v>19507.610211006977</v>
      </c>
      <c r="E11" s="181">
        <v>17697.254291571007</v>
      </c>
      <c r="F11" s="207">
        <v>16772.49426147297</v>
      </c>
      <c r="G11" s="181">
        <v>15290.330621625009</v>
      </c>
      <c r="H11" s="5"/>
      <c r="I11" s="5"/>
      <c r="J11" s="5"/>
      <c r="K11" s="5"/>
      <c r="L11" s="5"/>
      <c r="M11" s="5"/>
      <c r="N11" s="5"/>
      <c r="O11" s="5"/>
    </row>
    <row r="12" spans="1:15" ht="24.95" customHeight="1">
      <c r="A12" s="276"/>
      <c r="B12" s="6" t="s">
        <v>6</v>
      </c>
      <c r="C12" s="182">
        <v>14041.040520505003</v>
      </c>
      <c r="D12" s="257">
        <v>14286.134722766999</v>
      </c>
      <c r="E12" s="182">
        <v>13808.167344256</v>
      </c>
      <c r="F12" s="257">
        <v>14377.812541824998</v>
      </c>
      <c r="G12" s="182">
        <v>14696.299596817</v>
      </c>
      <c r="H12" s="5"/>
      <c r="I12" s="5"/>
      <c r="J12" s="5"/>
      <c r="K12" s="5"/>
      <c r="L12" s="5"/>
      <c r="M12" s="5"/>
      <c r="N12" s="5"/>
      <c r="O12" s="5"/>
    </row>
    <row r="13" spans="1:15" ht="12.6" customHeight="1">
      <c r="A13" s="275"/>
      <c r="B13" s="2" t="s">
        <v>7</v>
      </c>
      <c r="C13" s="183">
        <v>44641.129657335019</v>
      </c>
      <c r="D13" s="208">
        <v>43686.398048705996</v>
      </c>
      <c r="E13" s="183">
        <v>39471.789859402001</v>
      </c>
      <c r="F13" s="208">
        <v>37109.079742030983</v>
      </c>
      <c r="G13" s="183">
        <v>36434.341583747017</v>
      </c>
      <c r="H13" s="5"/>
      <c r="I13" s="5"/>
      <c r="J13" s="5"/>
      <c r="K13" s="5"/>
      <c r="L13" s="5"/>
      <c r="M13" s="5"/>
      <c r="N13" s="5"/>
      <c r="O13" s="5"/>
    </row>
    <row r="14" spans="1:15" ht="12.6" customHeight="1">
      <c r="A14" s="275"/>
      <c r="B14" s="2" t="s">
        <v>71</v>
      </c>
      <c r="C14" s="183">
        <v>604.28964517499935</v>
      </c>
      <c r="D14" s="208">
        <v>1058.3757529530003</v>
      </c>
      <c r="E14" s="183">
        <v>1067.1012147629999</v>
      </c>
      <c r="F14" s="208">
        <v>825.40717804700034</v>
      </c>
      <c r="G14" s="183">
        <v>1259.5147772599998</v>
      </c>
      <c r="H14" s="5"/>
      <c r="I14" s="5"/>
      <c r="J14" s="5"/>
      <c r="K14" s="5"/>
      <c r="L14" s="5"/>
      <c r="M14" s="5"/>
      <c r="N14" s="5"/>
      <c r="O14" s="5"/>
    </row>
    <row r="15" spans="1:15" ht="12.6" customHeight="1">
      <c r="A15" s="275"/>
      <c r="B15" s="2" t="s">
        <v>8</v>
      </c>
      <c r="C15" s="183">
        <v>5256.2158419100006</v>
      </c>
      <c r="D15" s="208">
        <v>5580.0987805370032</v>
      </c>
      <c r="E15" s="183">
        <v>5334.8175960579983</v>
      </c>
      <c r="F15" s="208">
        <v>6012.3893896980089</v>
      </c>
      <c r="G15" s="183">
        <v>5884.5120404239979</v>
      </c>
      <c r="H15" s="5"/>
      <c r="I15" s="5"/>
      <c r="J15" s="5"/>
      <c r="K15" s="5"/>
      <c r="L15" s="5"/>
      <c r="M15" s="5"/>
      <c r="N15" s="5"/>
      <c r="O15" s="5"/>
    </row>
    <row r="16" spans="1:15" ht="12.6" customHeight="1">
      <c r="A16" s="275"/>
      <c r="B16" s="2" t="s">
        <v>46</v>
      </c>
      <c r="C16" s="183">
        <v>22253.906112369994</v>
      </c>
      <c r="D16" s="208">
        <v>23303.818102215017</v>
      </c>
      <c r="E16" s="183">
        <v>23261.377375264998</v>
      </c>
      <c r="F16" s="208">
        <v>21134.423151461007</v>
      </c>
      <c r="G16" s="183">
        <v>22861.945153974983</v>
      </c>
      <c r="H16" s="5"/>
      <c r="I16" s="5"/>
      <c r="J16" s="5"/>
      <c r="K16" s="5"/>
      <c r="L16" s="5"/>
      <c r="M16" s="5"/>
      <c r="N16" s="5"/>
      <c r="O16" s="5"/>
    </row>
    <row r="17" spans="1:15" s="1" customFormat="1" ht="12.6" customHeight="1">
      <c r="A17" s="275"/>
      <c r="B17" s="7" t="s">
        <v>2</v>
      </c>
      <c r="C17" s="184">
        <v>107283.04060108002</v>
      </c>
      <c r="D17" s="209">
        <v>107422.435618185</v>
      </c>
      <c r="E17" s="184">
        <v>100640.50768131501</v>
      </c>
      <c r="F17" s="209">
        <v>96231.606264534959</v>
      </c>
      <c r="G17" s="184">
        <v>96426.943773848019</v>
      </c>
      <c r="H17" s="4"/>
      <c r="I17" s="5"/>
      <c r="J17" s="5"/>
      <c r="K17" s="5"/>
      <c r="L17" s="5"/>
      <c r="M17" s="4"/>
      <c r="N17" s="4"/>
      <c r="O17" s="4"/>
    </row>
    <row r="18" spans="1:15" ht="27" customHeight="1">
      <c r="A18" s="275"/>
      <c r="B18" s="528"/>
      <c r="C18" s="528"/>
      <c r="D18" s="528"/>
      <c r="E18" s="528"/>
      <c r="F18" s="528"/>
      <c r="G18" s="528"/>
    </row>
    <row r="19" spans="1:15">
      <c r="A19" s="26" t="s">
        <v>84</v>
      </c>
      <c r="B19" s="1" t="s">
        <v>151</v>
      </c>
      <c r="C19" s="1"/>
      <c r="D19" s="1"/>
      <c r="E19" s="1"/>
      <c r="F19" s="1"/>
      <c r="G19" s="1"/>
      <c r="K19" s="1"/>
    </row>
    <row r="20" spans="1:15">
      <c r="A20" s="27"/>
      <c r="G20" s="3" t="str">
        <f>G8</f>
        <v>Amount in Rs Mn, except ratios</v>
      </c>
      <c r="I20" s="3"/>
      <c r="O20" s="3"/>
    </row>
    <row r="21" spans="1:15" s="210" customFormat="1" ht="12.75" customHeight="1">
      <c r="A21" s="211"/>
      <c r="B21" s="530" t="s">
        <v>0</v>
      </c>
      <c r="C21" s="526" t="s">
        <v>1</v>
      </c>
      <c r="D21" s="527"/>
      <c r="E21" s="527"/>
      <c r="F21" s="527"/>
      <c r="G21" s="527"/>
      <c r="H21" s="334"/>
      <c r="I21" s="334"/>
      <c r="K21" s="525"/>
      <c r="L21" s="525"/>
      <c r="M21" s="525"/>
      <c r="N21" s="525"/>
      <c r="O21" s="525"/>
    </row>
    <row r="22" spans="1:15" s="210" customFormat="1" ht="24.95" customHeight="1">
      <c r="A22" s="211"/>
      <c r="B22" s="530"/>
      <c r="C22" s="206">
        <f>'Trends file-4'!$C$6</f>
        <v>43465</v>
      </c>
      <c r="D22" s="206">
        <f>'Trends file-4'!$D$6</f>
        <v>43373</v>
      </c>
      <c r="E22" s="206">
        <f>'Trends file-4'!$E$6</f>
        <v>43281</v>
      </c>
      <c r="F22" s="206">
        <f>'Trends file-4'!$F$6</f>
        <v>43190</v>
      </c>
      <c r="G22" s="206">
        <f>'Trends file-4'!$G$6</f>
        <v>43100</v>
      </c>
      <c r="H22" s="333"/>
      <c r="I22" s="333"/>
      <c r="K22" s="8"/>
      <c r="L22" s="8"/>
      <c r="M22" s="8"/>
      <c r="N22" s="8"/>
      <c r="O22" s="8"/>
    </row>
    <row r="23" spans="1:15">
      <c r="A23" s="275"/>
      <c r="B23" s="2" t="s">
        <v>106</v>
      </c>
      <c r="C23" s="181">
        <v>31492.54182771</v>
      </c>
      <c r="D23" s="207">
        <v>29936.085639330009</v>
      </c>
      <c r="E23" s="181">
        <v>29008.468118696994</v>
      </c>
      <c r="F23" s="207">
        <v>28308.956136055</v>
      </c>
      <c r="G23" s="181">
        <v>27565.575521857987</v>
      </c>
      <c r="H23" s="5"/>
      <c r="I23" s="5"/>
      <c r="J23" s="5"/>
      <c r="K23" s="5"/>
      <c r="L23" s="5"/>
      <c r="M23" s="5"/>
      <c r="N23" s="5"/>
      <c r="O23" s="5"/>
    </row>
    <row r="24" spans="1:15">
      <c r="A24" s="275"/>
      <c r="B24" s="6" t="s">
        <v>107</v>
      </c>
      <c r="C24" s="183">
        <v>14758.320457100002</v>
      </c>
      <c r="D24" s="208">
        <v>14822.589380737001</v>
      </c>
      <c r="E24" s="183">
        <v>14785.315340939</v>
      </c>
      <c r="F24" s="208">
        <v>13786.854836193012</v>
      </c>
      <c r="G24" s="183">
        <v>13483.978978567002</v>
      </c>
      <c r="H24" s="5"/>
      <c r="I24" s="5"/>
      <c r="J24" s="5"/>
      <c r="K24" s="5"/>
      <c r="L24" s="5"/>
      <c r="M24" s="5"/>
      <c r="N24" s="5"/>
      <c r="O24" s="5"/>
    </row>
    <row r="25" spans="1:15" s="1" customFormat="1">
      <c r="A25" s="275"/>
      <c r="B25" s="7" t="s">
        <v>151</v>
      </c>
      <c r="C25" s="184">
        <v>46250.862284810006</v>
      </c>
      <c r="D25" s="209">
        <v>44758.675020067007</v>
      </c>
      <c r="E25" s="184">
        <v>43793.78345963599</v>
      </c>
      <c r="F25" s="209">
        <v>42095.810972248015</v>
      </c>
      <c r="G25" s="184">
        <v>41049.554500424987</v>
      </c>
      <c r="H25" s="4"/>
      <c r="I25" s="5"/>
      <c r="J25" s="5"/>
      <c r="K25" s="5"/>
      <c r="L25" s="5"/>
      <c r="M25" s="4"/>
      <c r="N25" s="4"/>
      <c r="O25" s="4"/>
    </row>
    <row r="26" spans="1:15">
      <c r="A26" s="27"/>
    </row>
    <row r="27" spans="1:15">
      <c r="A27" s="26" t="s">
        <v>111</v>
      </c>
      <c r="B27" s="1" t="s">
        <v>14</v>
      </c>
      <c r="C27" s="1"/>
      <c r="D27" s="1"/>
      <c r="E27" s="1"/>
      <c r="F27" s="1"/>
      <c r="G27" s="1"/>
      <c r="K27" s="1"/>
    </row>
    <row r="28" spans="1:15">
      <c r="A28" s="27"/>
      <c r="G28" s="3" t="str">
        <f>G20</f>
        <v>Amount in Rs Mn, except ratios</v>
      </c>
      <c r="I28" s="3"/>
      <c r="O28" s="3"/>
    </row>
    <row r="29" spans="1:15" s="210" customFormat="1" ht="12.75" customHeight="1">
      <c r="A29" s="214"/>
      <c r="B29" s="530" t="s">
        <v>0</v>
      </c>
      <c r="C29" s="526" t="s">
        <v>1</v>
      </c>
      <c r="D29" s="527"/>
      <c r="E29" s="527"/>
      <c r="F29" s="527"/>
      <c r="G29" s="527"/>
      <c r="H29" s="334"/>
      <c r="I29" s="334"/>
      <c r="K29" s="525"/>
      <c r="L29" s="525"/>
      <c r="M29" s="525"/>
      <c r="N29" s="525"/>
      <c r="O29" s="525"/>
    </row>
    <row r="30" spans="1:15" s="210" customFormat="1" ht="24.95" customHeight="1">
      <c r="A30" s="215"/>
      <c r="B30" s="530"/>
      <c r="C30" s="206">
        <f>'Trends file-4'!$C$6</f>
        <v>43465</v>
      </c>
      <c r="D30" s="206">
        <f>'Trends file-4'!$D$6</f>
        <v>43373</v>
      </c>
      <c r="E30" s="206">
        <f>'Trends file-4'!$E$6</f>
        <v>43281</v>
      </c>
      <c r="F30" s="206">
        <f>'Trends file-4'!$F$6</f>
        <v>43190</v>
      </c>
      <c r="G30" s="206">
        <f>'Trends file-4'!$G$6</f>
        <v>43100</v>
      </c>
      <c r="H30" s="333"/>
      <c r="I30" s="333"/>
      <c r="K30" s="8"/>
      <c r="L30" s="8"/>
      <c r="M30" s="8"/>
      <c r="N30" s="8"/>
      <c r="O30" s="8"/>
    </row>
    <row r="31" spans="1:15">
      <c r="A31" s="275"/>
      <c r="B31" s="2" t="s">
        <v>10</v>
      </c>
      <c r="C31" s="181">
        <v>2764.8167400149996</v>
      </c>
      <c r="D31" s="207">
        <v>3224.3198865000004</v>
      </c>
      <c r="E31" s="181">
        <v>5324.6521538629995</v>
      </c>
      <c r="F31" s="207">
        <v>1606.4968617459999</v>
      </c>
      <c r="G31" s="181">
        <v>650.63802578200011</v>
      </c>
      <c r="H31" s="5"/>
      <c r="I31" s="5"/>
      <c r="J31" s="5"/>
      <c r="K31" s="5"/>
      <c r="L31" s="5"/>
      <c r="M31" s="5"/>
      <c r="N31" s="5"/>
      <c r="O31" s="5"/>
    </row>
    <row r="32" spans="1:15">
      <c r="A32" s="275"/>
      <c r="B32" s="6" t="s">
        <v>11</v>
      </c>
      <c r="C32" s="183">
        <v>-10763.618860949995</v>
      </c>
      <c r="D32" s="208">
        <v>-15689.699428604996</v>
      </c>
      <c r="E32" s="183">
        <v>-11086.873505422001</v>
      </c>
      <c r="F32" s="208">
        <v>-4315.6351822390006</v>
      </c>
      <c r="G32" s="183">
        <v>-1275.0101535639997</v>
      </c>
      <c r="H32" s="5"/>
      <c r="I32" s="5"/>
      <c r="J32" s="5"/>
      <c r="K32" s="5"/>
      <c r="L32" s="5"/>
      <c r="M32" s="5"/>
      <c r="N32" s="5"/>
      <c r="O32" s="5"/>
    </row>
    <row r="33" spans="1:15" hidden="1">
      <c r="A33" s="275"/>
      <c r="B33" s="6"/>
      <c r="C33" s="183"/>
      <c r="D33" s="208"/>
      <c r="E33" s="183"/>
      <c r="F33" s="208"/>
      <c r="G33" s="183"/>
      <c r="H33" s="5"/>
      <c r="I33" s="5"/>
      <c r="J33" s="5"/>
      <c r="K33" s="5"/>
      <c r="L33" s="5"/>
      <c r="M33" s="5"/>
      <c r="N33" s="5"/>
      <c r="O33" s="5"/>
    </row>
    <row r="34" spans="1:15" s="1" customFormat="1">
      <c r="A34" s="275"/>
      <c r="B34" s="7" t="s">
        <v>35</v>
      </c>
      <c r="C34" s="184">
        <v>-7998.8021209349954</v>
      </c>
      <c r="D34" s="209">
        <v>-12465.379542104994</v>
      </c>
      <c r="E34" s="184">
        <v>-5762.221351559002</v>
      </c>
      <c r="F34" s="209">
        <v>-2709.1383204930007</v>
      </c>
      <c r="G34" s="184">
        <v>-624.37212778199955</v>
      </c>
      <c r="H34" s="4"/>
      <c r="I34" s="5"/>
      <c r="J34" s="5"/>
      <c r="K34" s="5"/>
      <c r="L34" s="5"/>
      <c r="M34" s="4"/>
      <c r="N34" s="4"/>
      <c r="O34" s="4"/>
    </row>
    <row r="35" spans="1:15">
      <c r="A35" s="27"/>
      <c r="B35" s="18"/>
      <c r="C35" s="18"/>
      <c r="D35" s="18"/>
      <c r="E35" s="18"/>
      <c r="F35" s="18"/>
      <c r="G35" s="18"/>
    </row>
    <row r="36" spans="1:15">
      <c r="A36" s="27"/>
      <c r="B36" s="18"/>
      <c r="C36" s="18"/>
      <c r="D36" s="18"/>
      <c r="E36" s="18"/>
      <c r="F36" s="18"/>
      <c r="G36" s="18"/>
    </row>
    <row r="37" spans="1:15" s="32" customFormat="1">
      <c r="A37" s="35"/>
      <c r="B37" s="40"/>
      <c r="C37" s="40"/>
      <c r="D37" s="40"/>
      <c r="E37" s="40"/>
      <c r="F37" s="40"/>
      <c r="G37" s="40"/>
    </row>
    <row r="38" spans="1:15" s="32" customFormat="1">
      <c r="A38" s="35"/>
      <c r="B38" s="40"/>
      <c r="C38" s="40"/>
      <c r="D38" s="40"/>
      <c r="E38" s="40"/>
      <c r="F38" s="40"/>
      <c r="G38" s="116"/>
    </row>
    <row r="39" spans="1:15" ht="12.6" customHeight="1">
      <c r="A39" s="26">
        <v>5.2</v>
      </c>
      <c r="B39" s="1" t="s">
        <v>260</v>
      </c>
      <c r="C39" s="1"/>
      <c r="D39" s="1"/>
      <c r="E39" s="1"/>
      <c r="F39" s="1"/>
      <c r="G39" s="1"/>
    </row>
    <row r="40" spans="1:15" ht="12.6" customHeight="1">
      <c r="B40" s="1"/>
      <c r="C40" s="1"/>
      <c r="D40" s="1"/>
      <c r="E40" s="1"/>
      <c r="F40" s="1"/>
      <c r="G40" s="1"/>
    </row>
    <row r="41" spans="1:15" ht="12.6" customHeight="1">
      <c r="A41" s="26" t="s">
        <v>258</v>
      </c>
      <c r="B41" s="1" t="s">
        <v>2</v>
      </c>
      <c r="C41" s="1"/>
      <c r="D41" s="1"/>
      <c r="E41" s="1"/>
      <c r="F41" s="1"/>
      <c r="G41" s="1"/>
      <c r="J41" s="1"/>
    </row>
    <row r="42" spans="1:15" ht="12.6" customHeight="1">
      <c r="A42" s="27"/>
      <c r="G42" s="3" t="str">
        <f>G28</f>
        <v>Amount in Rs Mn, except ratios</v>
      </c>
      <c r="H42" s="3"/>
      <c r="N42" s="3"/>
    </row>
    <row r="43" spans="1:15" s="210" customFormat="1" ht="12.6" customHeight="1">
      <c r="A43" s="211"/>
      <c r="B43" s="530" t="s">
        <v>0</v>
      </c>
      <c r="C43" s="526" t="s">
        <v>1</v>
      </c>
      <c r="D43" s="527"/>
      <c r="E43" s="527"/>
      <c r="F43" s="527"/>
      <c r="G43" s="527"/>
      <c r="H43" s="381"/>
      <c r="J43" s="525"/>
      <c r="K43" s="525"/>
      <c r="L43" s="525"/>
      <c r="M43" s="525"/>
      <c r="N43" s="525"/>
    </row>
    <row r="44" spans="1:15" s="210" customFormat="1" ht="24.95" customHeight="1">
      <c r="A44" s="211"/>
      <c r="B44" s="530"/>
      <c r="C44" s="206">
        <f>'Trends file-4'!$C$6</f>
        <v>43465</v>
      </c>
      <c r="D44" s="206">
        <f>'Trends file-4'!$D$6</f>
        <v>43373</v>
      </c>
      <c r="E44" s="206">
        <f>'Trends file-4'!$E$6</f>
        <v>43281</v>
      </c>
      <c r="F44" s="206">
        <f>'Trends file-4'!$F$6</f>
        <v>43190</v>
      </c>
      <c r="G44" s="206">
        <f>'Trends file-4'!$G$6</f>
        <v>43100</v>
      </c>
      <c r="H44" s="381"/>
      <c r="I44" s="381"/>
      <c r="K44" s="381"/>
      <c r="L44" s="381"/>
      <c r="M44" s="381"/>
      <c r="N44" s="381"/>
      <c r="O44" s="381"/>
    </row>
    <row r="45" spans="1:15" ht="12.6" customHeight="1">
      <c r="A45" s="275"/>
      <c r="B45" s="2" t="s">
        <v>5</v>
      </c>
      <c r="C45" s="181">
        <v>145.91226242100001</v>
      </c>
      <c r="D45" s="207">
        <v>112.88238478700001</v>
      </c>
      <c r="E45" s="181">
        <v>113.79120899</v>
      </c>
      <c r="F45" s="207">
        <v>101.09579227700002</v>
      </c>
      <c r="G45" s="181">
        <v>106.21996909499998</v>
      </c>
      <c r="H45" s="5"/>
      <c r="I45" s="5"/>
      <c r="J45" s="5"/>
      <c r="K45" s="5"/>
      <c r="L45" s="5"/>
      <c r="M45" s="5"/>
      <c r="N45" s="5"/>
      <c r="O45" s="5"/>
    </row>
    <row r="46" spans="1:15" ht="24.95" customHeight="1">
      <c r="A46" s="276"/>
      <c r="B46" s="6" t="s">
        <v>6</v>
      </c>
      <c r="C46" s="182">
        <v>138.83713035300002</v>
      </c>
      <c r="D46" s="257">
        <v>141.10437364499995</v>
      </c>
      <c r="E46" s="182">
        <v>136.93480668000001</v>
      </c>
      <c r="F46" s="257">
        <v>128.71532287500003</v>
      </c>
      <c r="G46" s="182">
        <v>136.308054363</v>
      </c>
      <c r="H46" s="5"/>
      <c r="I46" s="5"/>
      <c r="J46" s="5"/>
      <c r="K46" s="5"/>
      <c r="L46" s="5"/>
      <c r="M46" s="5"/>
      <c r="N46" s="5"/>
      <c r="O46" s="5"/>
    </row>
    <row r="47" spans="1:15" ht="12.6" customHeight="1">
      <c r="A47" s="275"/>
      <c r="B47" s="2" t="s">
        <v>7</v>
      </c>
      <c r="C47" s="183">
        <v>426.57084442799993</v>
      </c>
      <c r="D47" s="208">
        <v>451.89803612200006</v>
      </c>
      <c r="E47" s="183">
        <v>436.88867967000004</v>
      </c>
      <c r="F47" s="208">
        <v>403.74349942999987</v>
      </c>
      <c r="G47" s="183">
        <v>427.28065898100016</v>
      </c>
      <c r="H47" s="5"/>
      <c r="I47" s="5"/>
      <c r="J47" s="5"/>
      <c r="K47" s="5"/>
      <c r="L47" s="5"/>
      <c r="M47" s="5"/>
      <c r="N47" s="5"/>
      <c r="O47" s="5"/>
    </row>
    <row r="48" spans="1:15" ht="12.6" customHeight="1">
      <c r="A48" s="275"/>
      <c r="B48" s="2" t="s">
        <v>71</v>
      </c>
      <c r="C48" s="183">
        <v>0.71310533900000028</v>
      </c>
      <c r="D48" s="208">
        <v>0.65630439799999996</v>
      </c>
      <c r="E48" s="183">
        <v>0.28961741699999999</v>
      </c>
      <c r="F48" s="208">
        <v>0.10419435499999996</v>
      </c>
      <c r="G48" s="183">
        <v>0.20863378300000002</v>
      </c>
      <c r="H48" s="5"/>
      <c r="I48" s="5"/>
      <c r="J48" s="5"/>
      <c r="K48" s="5"/>
      <c r="L48" s="5"/>
      <c r="M48" s="5"/>
      <c r="N48" s="5"/>
      <c r="O48" s="5"/>
    </row>
    <row r="49" spans="1:15" ht="12.6" customHeight="1">
      <c r="A49" s="275"/>
      <c r="B49" s="2" t="s">
        <v>8</v>
      </c>
      <c r="C49" s="183">
        <v>101.01455872100006</v>
      </c>
      <c r="D49" s="208">
        <v>111.376873124</v>
      </c>
      <c r="E49" s="183">
        <v>102.269336088</v>
      </c>
      <c r="F49" s="208">
        <v>99.772406443000023</v>
      </c>
      <c r="G49" s="183">
        <v>101.12441666300003</v>
      </c>
      <c r="H49" s="5"/>
      <c r="I49" s="5"/>
      <c r="J49" s="5"/>
      <c r="K49" s="5"/>
      <c r="L49" s="5"/>
      <c r="M49" s="5"/>
      <c r="N49" s="5"/>
      <c r="O49" s="5"/>
    </row>
    <row r="50" spans="1:15" ht="12.6" customHeight="1">
      <c r="A50" s="275"/>
      <c r="B50" s="2" t="s">
        <v>46</v>
      </c>
      <c r="C50" s="183">
        <v>275.14536625900013</v>
      </c>
      <c r="D50" s="208">
        <v>273.97162087299995</v>
      </c>
      <c r="E50" s="183">
        <v>260.15685848300001</v>
      </c>
      <c r="F50" s="208">
        <v>232.75859575499999</v>
      </c>
      <c r="G50" s="183">
        <v>223.23518783199995</v>
      </c>
      <c r="H50" s="5"/>
      <c r="I50" s="5"/>
      <c r="J50" s="5"/>
      <c r="K50" s="5"/>
      <c r="L50" s="5"/>
      <c r="M50" s="5"/>
      <c r="N50" s="5"/>
      <c r="O50" s="5"/>
    </row>
    <row r="51" spans="1:15" s="1" customFormat="1" ht="12.6" customHeight="1">
      <c r="A51" s="275"/>
      <c r="B51" s="7" t="s">
        <v>2</v>
      </c>
      <c r="C51" s="184">
        <v>1088.1932675210003</v>
      </c>
      <c r="D51" s="209">
        <v>1091.889592949</v>
      </c>
      <c r="E51" s="184">
        <v>1050.3305073280001</v>
      </c>
      <c r="F51" s="209">
        <v>966.1898111349999</v>
      </c>
      <c r="G51" s="184">
        <v>994.37692071700008</v>
      </c>
      <c r="H51" s="4"/>
      <c r="I51" s="5"/>
      <c r="J51" s="5"/>
      <c r="K51" s="5"/>
      <c r="L51" s="5"/>
      <c r="M51" s="4"/>
      <c r="N51" s="4"/>
      <c r="O51" s="4"/>
    </row>
    <row r="52" spans="1:15">
      <c r="A52" s="275"/>
      <c r="B52" s="44"/>
      <c r="C52" s="44"/>
      <c r="D52" s="44"/>
      <c r="E52" s="44"/>
      <c r="G52" s="39"/>
    </row>
    <row r="53" spans="1:15">
      <c r="A53" s="26" t="s">
        <v>259</v>
      </c>
      <c r="B53" s="1" t="s">
        <v>151</v>
      </c>
      <c r="C53" s="1"/>
      <c r="D53" s="1"/>
      <c r="E53" s="1"/>
      <c r="F53" s="1"/>
      <c r="G53" s="1"/>
      <c r="K53" s="1"/>
    </row>
    <row r="54" spans="1:15">
      <c r="A54" s="27"/>
      <c r="G54" s="3" t="str">
        <f>G42</f>
        <v>Amount in Rs Mn, except ratios</v>
      </c>
      <c r="I54" s="3"/>
      <c r="O54" s="3"/>
    </row>
    <row r="55" spans="1:15" s="210" customFormat="1" ht="12.75" customHeight="1">
      <c r="A55" s="211"/>
      <c r="B55" s="530" t="s">
        <v>0</v>
      </c>
      <c r="C55" s="526" t="s">
        <v>1</v>
      </c>
      <c r="D55" s="527"/>
      <c r="E55" s="527"/>
      <c r="F55" s="527"/>
      <c r="G55" s="527"/>
      <c r="H55" s="334"/>
      <c r="I55" s="334"/>
      <c r="K55" s="525"/>
      <c r="L55" s="525"/>
      <c r="M55" s="525"/>
      <c r="N55" s="525"/>
      <c r="O55" s="525"/>
    </row>
    <row r="56" spans="1:15" s="210" customFormat="1" ht="24.95" customHeight="1">
      <c r="A56" s="211"/>
      <c r="B56" s="530"/>
      <c r="C56" s="206">
        <f>'Trends file-4'!$C$6</f>
        <v>43465</v>
      </c>
      <c r="D56" s="206">
        <f>'Trends file-4'!$D$6</f>
        <v>43373</v>
      </c>
      <c r="E56" s="206">
        <f>'Trends file-4'!$E$6</f>
        <v>43281</v>
      </c>
      <c r="F56" s="206">
        <f>'Trends file-4'!$F$6</f>
        <v>43190</v>
      </c>
      <c r="G56" s="206">
        <f>'Trends file-4'!$G$6</f>
        <v>43100</v>
      </c>
      <c r="H56" s="381"/>
      <c r="I56" s="381"/>
      <c r="K56" s="381"/>
      <c r="L56" s="381"/>
      <c r="M56" s="381"/>
      <c r="N56" s="381"/>
      <c r="O56" s="381"/>
    </row>
    <row r="57" spans="1:15">
      <c r="A57" s="275"/>
      <c r="B57" s="2" t="s">
        <v>106</v>
      </c>
      <c r="C57" s="181">
        <v>268.0495684660001</v>
      </c>
      <c r="D57" s="207">
        <v>278.00043459999995</v>
      </c>
      <c r="E57" s="181">
        <v>317.207138902</v>
      </c>
      <c r="F57" s="207">
        <v>317.98151754700012</v>
      </c>
      <c r="G57" s="181">
        <v>312.77639477999998</v>
      </c>
      <c r="H57" s="5"/>
      <c r="I57" s="5"/>
      <c r="J57" s="5"/>
      <c r="K57" s="5"/>
      <c r="L57" s="5"/>
      <c r="M57" s="5"/>
      <c r="N57" s="5"/>
      <c r="O57" s="5"/>
    </row>
    <row r="58" spans="1:15">
      <c r="A58" s="275"/>
      <c r="B58" s="6" t="s">
        <v>107</v>
      </c>
      <c r="C58" s="183">
        <v>21.414050016999997</v>
      </c>
      <c r="D58" s="208">
        <v>22.773713828999998</v>
      </c>
      <c r="E58" s="183">
        <v>23.618659666999999</v>
      </c>
      <c r="F58" s="208">
        <v>20.562637084999999</v>
      </c>
      <c r="G58" s="183">
        <v>2.1077607590000014</v>
      </c>
      <c r="H58" s="5"/>
      <c r="I58" s="5"/>
      <c r="J58" s="5"/>
      <c r="K58" s="5"/>
      <c r="L58" s="5"/>
      <c r="M58" s="5"/>
      <c r="N58" s="5"/>
      <c r="O58" s="5"/>
    </row>
    <row r="59" spans="1:15" s="1" customFormat="1">
      <c r="A59" s="275"/>
      <c r="B59" s="7" t="s">
        <v>151</v>
      </c>
      <c r="C59" s="184">
        <v>289.46361848300012</v>
      </c>
      <c r="D59" s="209">
        <v>300.77414842899992</v>
      </c>
      <c r="E59" s="184">
        <v>340.82579856899997</v>
      </c>
      <c r="F59" s="209">
        <v>338.54415463200013</v>
      </c>
      <c r="G59" s="184">
        <v>314.88415553899995</v>
      </c>
      <c r="H59" s="4"/>
      <c r="I59" s="5"/>
      <c r="J59" s="5"/>
      <c r="K59" s="5"/>
      <c r="L59" s="5"/>
      <c r="M59" s="4"/>
      <c r="N59" s="4"/>
      <c r="O59" s="4"/>
    </row>
    <row r="60" spans="1:15">
      <c r="A60" s="27"/>
    </row>
    <row r="61" spans="1:15" s="32" customFormat="1">
      <c r="A61" s="45">
        <v>5.3</v>
      </c>
      <c r="B61" s="22" t="s">
        <v>123</v>
      </c>
      <c r="C61" s="22"/>
      <c r="D61" s="22"/>
      <c r="E61" s="22"/>
      <c r="F61" s="22"/>
      <c r="G61" s="22"/>
    </row>
    <row r="62" spans="1:15" s="32" customFormat="1">
      <c r="B62" s="22"/>
      <c r="C62" s="22"/>
      <c r="D62" s="22"/>
      <c r="E62" s="22"/>
      <c r="F62" s="22"/>
      <c r="G62" s="22"/>
    </row>
    <row r="63" spans="1:15" s="32" customFormat="1">
      <c r="A63" s="45" t="s">
        <v>117</v>
      </c>
      <c r="B63" s="22" t="s">
        <v>306</v>
      </c>
      <c r="C63" s="22"/>
      <c r="D63" s="22"/>
      <c r="E63" s="22"/>
      <c r="F63" s="22"/>
      <c r="G63" s="22"/>
    </row>
    <row r="64" spans="1:15" s="32" customFormat="1">
      <c r="A64" s="35"/>
      <c r="G64" s="117" t="s">
        <v>208</v>
      </c>
    </row>
    <row r="65" spans="1:7" s="210" customFormat="1" ht="12" customHeight="1">
      <c r="A65" s="211"/>
      <c r="B65" s="530" t="s">
        <v>0</v>
      </c>
      <c r="C65" s="526" t="s">
        <v>1</v>
      </c>
      <c r="D65" s="527"/>
      <c r="E65" s="527"/>
      <c r="F65" s="527"/>
      <c r="G65" s="527"/>
    </row>
    <row r="66" spans="1:7" s="210" customFormat="1" ht="12" customHeight="1">
      <c r="A66" s="211"/>
      <c r="B66" s="530"/>
      <c r="C66" s="206">
        <f>'Trends file-4'!$C$6</f>
        <v>43465</v>
      </c>
      <c r="D66" s="206">
        <f>'Trends file-4'!$D$6</f>
        <v>43373</v>
      </c>
      <c r="E66" s="206">
        <f>'Trends file-4'!$E$6</f>
        <v>43281</v>
      </c>
      <c r="F66" s="206">
        <f>'Trends file-4'!$F$6</f>
        <v>43190</v>
      </c>
      <c r="G66" s="206">
        <f>'Trends file-4'!$G$6</f>
        <v>43100</v>
      </c>
    </row>
    <row r="67" spans="1:7">
      <c r="A67" s="275"/>
      <c r="B67" s="2" t="s">
        <v>5</v>
      </c>
      <c r="C67" s="181">
        <v>89.065521602826138</v>
      </c>
      <c r="D67" s="207">
        <v>86.508739039791152</v>
      </c>
      <c r="E67" s="181">
        <v>85.71507403825332</v>
      </c>
      <c r="F67" s="207">
        <v>85.352192616146965</v>
      </c>
      <c r="G67" s="181">
        <v>89.555626589232645</v>
      </c>
    </row>
    <row r="68" spans="1:7" ht="22.5">
      <c r="A68" s="276"/>
      <c r="B68" s="6" t="s">
        <v>6</v>
      </c>
      <c r="C68" s="182">
        <v>47.661959323708729</v>
      </c>
      <c r="D68" s="257">
        <v>47.835835305711726</v>
      </c>
      <c r="E68" s="182">
        <v>45.484869272605479</v>
      </c>
      <c r="F68" s="257">
        <v>46.040651355083149</v>
      </c>
      <c r="G68" s="182">
        <v>41.547984614334588</v>
      </c>
    </row>
    <row r="69" spans="1:7">
      <c r="A69" s="275"/>
      <c r="B69" s="2" t="s">
        <v>7</v>
      </c>
      <c r="C69" s="183">
        <v>184.62369968209521</v>
      </c>
      <c r="D69" s="208">
        <v>178.0699657020746</v>
      </c>
      <c r="E69" s="183">
        <v>164.01706996136429</v>
      </c>
      <c r="F69" s="208">
        <v>162.64708226019786</v>
      </c>
      <c r="G69" s="183">
        <v>165.43430668111992</v>
      </c>
    </row>
    <row r="70" spans="1:7">
      <c r="A70" s="275"/>
      <c r="B70" s="2" t="s">
        <v>71</v>
      </c>
      <c r="C70" s="183">
        <v>31.78766720745859</v>
      </c>
      <c r="D70" s="208">
        <v>27.027831149007149</v>
      </c>
      <c r="E70" s="183">
        <v>27.149927377309673</v>
      </c>
      <c r="F70" s="208">
        <v>25.412173529697125</v>
      </c>
      <c r="G70" s="183">
        <v>23.823285207796836</v>
      </c>
    </row>
    <row r="71" spans="1:7">
      <c r="A71" s="275"/>
      <c r="B71" s="2" t="s">
        <v>8</v>
      </c>
      <c r="C71" s="183">
        <v>64.110749682231514</v>
      </c>
      <c r="D71" s="208">
        <v>57.552573867564504</v>
      </c>
      <c r="E71" s="183">
        <v>66.636801484364227</v>
      </c>
      <c r="F71" s="208">
        <v>62.634231924883579</v>
      </c>
      <c r="G71" s="183">
        <v>57.748202166015204</v>
      </c>
    </row>
    <row r="72" spans="1:7">
      <c r="A72" s="275"/>
      <c r="B72" s="2" t="s">
        <v>46</v>
      </c>
      <c r="C72" s="183">
        <v>123.20263837411062</v>
      </c>
      <c r="D72" s="208">
        <v>125.85235019179338</v>
      </c>
      <c r="E72" s="183">
        <v>125.08247662128798</v>
      </c>
      <c r="F72" s="208">
        <v>118.29347683196201</v>
      </c>
      <c r="G72" s="183">
        <v>118.75636044336797</v>
      </c>
    </row>
    <row r="73" spans="1:7">
      <c r="A73" s="275"/>
      <c r="B73" s="7" t="s">
        <v>2</v>
      </c>
      <c r="C73" s="184">
        <v>540.45223587243083</v>
      </c>
      <c r="D73" s="209">
        <v>522.84729525594253</v>
      </c>
      <c r="E73" s="184">
        <v>514.08621875518497</v>
      </c>
      <c r="F73" s="209">
        <v>500.37980851797062</v>
      </c>
      <c r="G73" s="184">
        <v>496.86576570186719</v>
      </c>
    </row>
    <row r="74" spans="1:7" ht="21.75" hidden="1" customHeight="1">
      <c r="A74" s="27"/>
      <c r="B74" s="523"/>
      <c r="C74" s="523"/>
      <c r="D74" s="523"/>
      <c r="E74" s="523"/>
      <c r="F74" s="523"/>
      <c r="G74" s="523"/>
    </row>
    <row r="75" spans="1:7" hidden="1">
      <c r="A75" s="27"/>
      <c r="B75" s="44"/>
      <c r="C75" s="44"/>
      <c r="D75" s="44"/>
      <c r="E75" s="44"/>
      <c r="G75" s="39"/>
    </row>
    <row r="76" spans="1:7" hidden="1">
      <c r="A76" s="27"/>
      <c r="B76" s="22"/>
      <c r="C76" s="44"/>
      <c r="D76" s="44"/>
      <c r="E76" s="44"/>
    </row>
    <row r="77" spans="1:7" s="32" customFormat="1" hidden="1">
      <c r="A77" s="35"/>
      <c r="G77" s="117"/>
    </row>
    <row r="78" spans="1:7" s="210" customFormat="1" ht="12" hidden="1" customHeight="1">
      <c r="A78" s="211"/>
      <c r="B78" s="530"/>
      <c r="C78" s="526"/>
      <c r="D78" s="527"/>
      <c r="E78" s="527"/>
      <c r="F78" s="527"/>
      <c r="G78" s="527"/>
    </row>
    <row r="79" spans="1:7" s="210" customFormat="1" ht="12" hidden="1" customHeight="1">
      <c r="A79" s="211"/>
      <c r="B79" s="530"/>
      <c r="C79" s="206"/>
      <c r="D79" s="206"/>
      <c r="E79" s="206"/>
      <c r="F79" s="206"/>
      <c r="G79" s="206"/>
    </row>
    <row r="80" spans="1:7" hidden="1">
      <c r="A80" s="275"/>
      <c r="C80" s="181"/>
      <c r="D80" s="207"/>
      <c r="E80" s="181"/>
      <c r="F80" s="207"/>
      <c r="G80" s="181"/>
    </row>
    <row r="81" spans="1:7" hidden="1">
      <c r="A81" s="276"/>
      <c r="B81" s="6"/>
      <c r="C81" s="182"/>
      <c r="D81" s="257"/>
      <c r="E81" s="182"/>
      <c r="F81" s="257"/>
      <c r="G81" s="182"/>
    </row>
    <row r="82" spans="1:7" hidden="1">
      <c r="A82" s="275"/>
      <c r="C82" s="183"/>
      <c r="D82" s="208"/>
      <c r="E82" s="183"/>
      <c r="F82" s="208"/>
      <c r="G82" s="183"/>
    </row>
    <row r="83" spans="1:7" hidden="1">
      <c r="A83" s="275"/>
      <c r="C83" s="183"/>
      <c r="D83" s="208"/>
      <c r="E83" s="183"/>
      <c r="F83" s="208"/>
      <c r="G83" s="183"/>
    </row>
    <row r="84" spans="1:7" hidden="1">
      <c r="A84" s="275"/>
      <c r="C84" s="183"/>
      <c r="D84" s="208"/>
      <c r="E84" s="183"/>
      <c r="F84" s="208"/>
      <c r="G84" s="183"/>
    </row>
    <row r="85" spans="1:7" hidden="1">
      <c r="A85" s="275"/>
      <c r="C85" s="183"/>
      <c r="D85" s="208"/>
      <c r="E85" s="183"/>
      <c r="F85" s="208"/>
      <c r="G85" s="183"/>
    </row>
    <row r="86" spans="1:7" hidden="1">
      <c r="A86" s="275"/>
      <c r="B86" s="7"/>
      <c r="C86" s="184"/>
      <c r="D86" s="209"/>
      <c r="E86" s="184"/>
      <c r="F86" s="209"/>
      <c r="G86" s="184"/>
    </row>
    <row r="87" spans="1:7" ht="15.75" customHeight="1">
      <c r="A87" s="27"/>
      <c r="B87" s="523" t="s">
        <v>288</v>
      </c>
      <c r="C87" s="523"/>
      <c r="D87" s="523"/>
      <c r="E87" s="523"/>
      <c r="F87" s="523"/>
      <c r="G87" s="523"/>
    </row>
    <row r="88" spans="1:7">
      <c r="A88" s="27"/>
      <c r="B88" s="379"/>
      <c r="C88" s="376"/>
      <c r="D88" s="376"/>
      <c r="E88" s="376"/>
      <c r="F88" s="376"/>
      <c r="G88" s="376"/>
    </row>
    <row r="89" spans="1:7">
      <c r="A89" s="26" t="s">
        <v>118</v>
      </c>
      <c r="B89" s="1" t="s">
        <v>286</v>
      </c>
      <c r="C89" s="1"/>
      <c r="D89" s="1"/>
      <c r="E89" s="1"/>
      <c r="F89" s="1"/>
      <c r="G89" s="1"/>
    </row>
    <row r="90" spans="1:7">
      <c r="A90" s="27"/>
      <c r="G90" s="117" t="str">
        <f>G64</f>
        <v>Amount in US$ Mn</v>
      </c>
    </row>
    <row r="91" spans="1:7" s="210" customFormat="1" ht="12" customHeight="1">
      <c r="A91" s="211"/>
      <c r="B91" s="530" t="s">
        <v>0</v>
      </c>
      <c r="C91" s="526" t="s">
        <v>1</v>
      </c>
      <c r="D91" s="527"/>
      <c r="E91" s="527"/>
      <c r="F91" s="527"/>
      <c r="G91" s="527"/>
    </row>
    <row r="92" spans="1:7" s="210" customFormat="1" ht="12" customHeight="1">
      <c r="A92" s="211"/>
      <c r="B92" s="530"/>
      <c r="C92" s="206">
        <f>'Trends file-4'!$C$6</f>
        <v>43465</v>
      </c>
      <c r="D92" s="206">
        <f>'Trends file-4'!$D$6</f>
        <v>43373</v>
      </c>
      <c r="E92" s="206">
        <f>'Trends file-4'!$E$6</f>
        <v>43281</v>
      </c>
      <c r="F92" s="206">
        <f>'Trends file-4'!$F$6</f>
        <v>43190</v>
      </c>
      <c r="G92" s="206">
        <f>'Trends file-4'!$G$6</f>
        <v>43100</v>
      </c>
    </row>
    <row r="93" spans="1:7">
      <c r="A93" s="27"/>
      <c r="B93" s="2" t="s">
        <v>106</v>
      </c>
      <c r="C93" s="181">
        <v>97.203507927578727</v>
      </c>
      <c r="D93" s="207">
        <v>87.797372605064538</v>
      </c>
      <c r="E93" s="181">
        <v>90.446040504324898</v>
      </c>
      <c r="F93" s="207">
        <v>82.736894386374047</v>
      </c>
      <c r="G93" s="181">
        <v>85.036958935985467</v>
      </c>
    </row>
    <row r="94" spans="1:7">
      <c r="A94" s="27"/>
      <c r="B94" s="6" t="s">
        <v>107</v>
      </c>
      <c r="C94" s="183">
        <v>20.554034703698246</v>
      </c>
      <c r="D94" s="208">
        <v>19.096609325014324</v>
      </c>
      <c r="E94" s="183">
        <v>19.34799968221143</v>
      </c>
      <c r="F94" s="208">
        <v>19.264612843673142</v>
      </c>
      <c r="G94" s="183">
        <v>19.412819140558884</v>
      </c>
    </row>
    <row r="95" spans="1:7">
      <c r="A95" s="26"/>
      <c r="B95" s="7" t="s">
        <v>151</v>
      </c>
      <c r="C95" s="184">
        <v>117.75754263127698</v>
      </c>
      <c r="D95" s="209">
        <v>106.89398193007887</v>
      </c>
      <c r="E95" s="184">
        <v>109.79404018653634</v>
      </c>
      <c r="F95" s="209">
        <v>102.0015072300472</v>
      </c>
      <c r="G95" s="184">
        <v>104.44977807654435</v>
      </c>
    </row>
    <row r="96" spans="1:7" ht="21.75" hidden="1" customHeight="1">
      <c r="A96" s="27"/>
      <c r="B96" s="523"/>
      <c r="C96" s="523"/>
      <c r="D96" s="523"/>
      <c r="E96" s="523"/>
      <c r="F96" s="523"/>
      <c r="G96" s="523"/>
    </row>
    <row r="97" spans="1:7" hidden="1">
      <c r="A97" s="27"/>
    </row>
    <row r="98" spans="1:7" hidden="1">
      <c r="A98" s="27"/>
      <c r="B98" s="1"/>
    </row>
    <row r="99" spans="1:7" hidden="1">
      <c r="A99" s="27"/>
      <c r="G99" s="117"/>
    </row>
    <row r="100" spans="1:7" s="210" customFormat="1" ht="12" hidden="1" customHeight="1">
      <c r="A100" s="211"/>
      <c r="B100" s="530"/>
      <c r="C100" s="526"/>
      <c r="D100" s="527"/>
      <c r="E100" s="527"/>
      <c r="F100" s="527"/>
      <c r="G100" s="527"/>
    </row>
    <row r="101" spans="1:7" s="210" customFormat="1" ht="12" hidden="1" customHeight="1">
      <c r="A101" s="211"/>
      <c r="B101" s="530"/>
      <c r="C101" s="206"/>
      <c r="D101" s="206"/>
      <c r="E101" s="206"/>
      <c r="F101" s="206"/>
      <c r="G101" s="206"/>
    </row>
    <row r="102" spans="1:7" hidden="1">
      <c r="A102" s="27"/>
      <c r="C102" s="181"/>
      <c r="D102" s="207"/>
      <c r="E102" s="181"/>
      <c r="F102" s="207"/>
      <c r="G102" s="181"/>
    </row>
    <row r="103" spans="1:7" hidden="1">
      <c r="A103" s="27"/>
      <c r="B103" s="6"/>
      <c r="C103" s="183"/>
      <c r="D103" s="208"/>
      <c r="E103" s="183"/>
      <c r="F103" s="208"/>
      <c r="G103" s="183"/>
    </row>
    <row r="104" spans="1:7" hidden="1">
      <c r="A104" s="26"/>
      <c r="B104" s="7"/>
      <c r="C104" s="184"/>
      <c r="D104" s="209"/>
      <c r="E104" s="184"/>
      <c r="F104" s="209"/>
      <c r="G104" s="184"/>
    </row>
    <row r="105" spans="1:7" ht="16.5" customHeight="1">
      <c r="A105" s="27"/>
      <c r="B105" s="523" t="s">
        <v>288</v>
      </c>
      <c r="C105" s="523"/>
      <c r="D105" s="523"/>
      <c r="E105" s="523"/>
      <c r="F105" s="523"/>
      <c r="G105" s="523"/>
    </row>
    <row r="106" spans="1:7">
      <c r="A106" s="27"/>
      <c r="B106" s="379"/>
    </row>
    <row r="107" spans="1:7">
      <c r="A107" s="26" t="s">
        <v>140</v>
      </c>
      <c r="B107" s="22" t="s">
        <v>287</v>
      </c>
      <c r="C107" s="1"/>
      <c r="D107" s="1"/>
      <c r="E107" s="1"/>
      <c r="F107" s="1"/>
      <c r="G107" s="1"/>
    </row>
    <row r="108" spans="1:7">
      <c r="A108" s="27"/>
      <c r="G108" s="117" t="str">
        <f>G90</f>
        <v>Amount in US$ Mn</v>
      </c>
    </row>
    <row r="109" spans="1:7" s="210" customFormat="1" ht="12" customHeight="1">
      <c r="A109" s="211"/>
      <c r="B109" s="530" t="s">
        <v>0</v>
      </c>
      <c r="C109" s="526" t="s">
        <v>1</v>
      </c>
      <c r="D109" s="527"/>
      <c r="E109" s="527"/>
      <c r="F109" s="527"/>
      <c r="G109" s="527"/>
    </row>
    <row r="110" spans="1:7" s="210" customFormat="1" ht="12" customHeight="1">
      <c r="A110" s="211"/>
      <c r="B110" s="530"/>
      <c r="C110" s="206">
        <f>'Trends file-4'!$C$6</f>
        <v>43465</v>
      </c>
      <c r="D110" s="206">
        <f>'Trends file-4'!$D$6</f>
        <v>43373</v>
      </c>
      <c r="E110" s="206">
        <f>'Trends file-4'!$E$6</f>
        <v>43281</v>
      </c>
      <c r="F110" s="206">
        <f>'Trends file-4'!$F$6</f>
        <v>43190</v>
      </c>
      <c r="G110" s="206">
        <f>'Trends file-4'!$G$6</f>
        <v>43100</v>
      </c>
    </row>
    <row r="111" spans="1:7">
      <c r="A111" s="27"/>
      <c r="B111" s="2" t="s">
        <v>10</v>
      </c>
      <c r="C111" s="181">
        <v>30.235849790999993</v>
      </c>
      <c r="D111" s="207">
        <v>29.447818477999995</v>
      </c>
      <c r="E111" s="181">
        <v>27.409897510804097</v>
      </c>
      <c r="F111" s="207">
        <v>16.812380726999997</v>
      </c>
      <c r="G111" s="181">
        <v>24.912728444000024</v>
      </c>
    </row>
    <row r="112" spans="1:7" hidden="1" outlineLevel="1">
      <c r="A112" s="27"/>
      <c r="B112" s="82"/>
      <c r="C112" s="183"/>
      <c r="D112" s="208"/>
      <c r="E112" s="183"/>
      <c r="F112" s="208"/>
      <c r="G112" s="183"/>
    </row>
    <row r="113" spans="1:7" collapsed="1">
      <c r="A113" s="27"/>
      <c r="B113" s="6" t="s">
        <v>11</v>
      </c>
      <c r="C113" s="183">
        <v>1.3463278570000057</v>
      </c>
      <c r="D113" s="208">
        <v>-11.463796650999996</v>
      </c>
      <c r="E113" s="183">
        <v>18.503833521195929</v>
      </c>
      <c r="F113" s="208">
        <v>24.610797572741678</v>
      </c>
      <c r="G113" s="183">
        <v>1.5302444768571704</v>
      </c>
    </row>
    <row r="114" spans="1:7">
      <c r="A114" s="63"/>
      <c r="B114" s="7" t="s">
        <v>35</v>
      </c>
      <c r="C114" s="184">
        <v>31.582177647999998</v>
      </c>
      <c r="D114" s="209">
        <v>17.984021826999999</v>
      </c>
      <c r="E114" s="184">
        <v>45.913731032000022</v>
      </c>
      <c r="F114" s="209">
        <v>41.423178299741679</v>
      </c>
      <c r="G114" s="184">
        <v>26.442972920857194</v>
      </c>
    </row>
    <row r="115" spans="1:7" ht="21.75" hidden="1" customHeight="1">
      <c r="A115" s="27"/>
      <c r="B115" s="523"/>
      <c r="C115" s="523"/>
      <c r="D115" s="523"/>
      <c r="E115" s="523"/>
      <c r="F115" s="523"/>
      <c r="G115" s="523"/>
    </row>
    <row r="116" spans="1:7" hidden="1">
      <c r="A116" s="27"/>
      <c r="B116" s="18"/>
      <c r="C116" s="18"/>
      <c r="D116" s="18"/>
      <c r="E116" s="18"/>
      <c r="F116" s="204"/>
      <c r="G116" s="204"/>
    </row>
    <row r="117" spans="1:7" hidden="1">
      <c r="A117" s="27"/>
      <c r="B117" s="22"/>
      <c r="C117" s="18"/>
      <c r="D117" s="18"/>
      <c r="E117" s="18"/>
      <c r="F117" s="18"/>
      <c r="G117" s="18"/>
    </row>
    <row r="118" spans="1:7" hidden="1">
      <c r="A118" s="27"/>
      <c r="G118" s="117"/>
    </row>
    <row r="119" spans="1:7" s="210" customFormat="1" ht="12" hidden="1" customHeight="1">
      <c r="A119" s="211"/>
      <c r="B119" s="530"/>
      <c r="C119" s="526"/>
      <c r="D119" s="527"/>
      <c r="E119" s="527"/>
      <c r="F119" s="527"/>
      <c r="G119" s="527"/>
    </row>
    <row r="120" spans="1:7" s="210" customFormat="1" ht="12" hidden="1" customHeight="1">
      <c r="A120" s="211"/>
      <c r="B120" s="530"/>
      <c r="C120" s="206"/>
      <c r="D120" s="206"/>
      <c r="E120" s="206"/>
      <c r="F120" s="206"/>
      <c r="G120" s="206"/>
    </row>
    <row r="121" spans="1:7" hidden="1">
      <c r="A121" s="27"/>
      <c r="C121" s="181"/>
      <c r="D121" s="207"/>
      <c r="E121" s="181"/>
      <c r="F121" s="207"/>
      <c r="G121" s="181"/>
    </row>
    <row r="122" spans="1:7" hidden="1" outlineLevel="1">
      <c r="A122" s="27"/>
      <c r="B122" s="82"/>
      <c r="C122" s="183"/>
      <c r="D122" s="208"/>
      <c r="E122" s="183"/>
      <c r="F122" s="208"/>
      <c r="G122" s="183"/>
    </row>
    <row r="123" spans="1:7" hidden="1" collapsed="1">
      <c r="A123" s="27"/>
      <c r="B123" s="6"/>
      <c r="C123" s="183"/>
      <c r="D123" s="208"/>
      <c r="E123" s="183"/>
      <c r="F123" s="208"/>
      <c r="G123" s="183"/>
    </row>
    <row r="124" spans="1:7" hidden="1">
      <c r="A124" s="63"/>
      <c r="B124" s="7"/>
      <c r="C124" s="184"/>
      <c r="D124" s="209"/>
      <c r="E124" s="184"/>
      <c r="F124" s="209"/>
      <c r="G124" s="184"/>
    </row>
    <row r="125" spans="1:7">
      <c r="A125" s="27"/>
      <c r="B125" s="379" t="s">
        <v>247</v>
      </c>
      <c r="C125" s="18"/>
      <c r="D125" s="18"/>
      <c r="E125" s="18"/>
      <c r="F125" s="204"/>
      <c r="G125" s="204"/>
    </row>
    <row r="126" spans="1:7">
      <c r="A126" s="27"/>
      <c r="B126" s="379"/>
      <c r="C126" s="18"/>
      <c r="D126" s="18"/>
      <c r="E126" s="18"/>
      <c r="F126" s="204"/>
      <c r="G126" s="204"/>
    </row>
    <row r="127" spans="1:7">
      <c r="A127" s="26">
        <v>5.4</v>
      </c>
      <c r="B127" s="1" t="s">
        <v>141</v>
      </c>
      <c r="C127" s="1"/>
      <c r="D127" s="1"/>
      <c r="E127" s="1"/>
      <c r="F127" s="18"/>
      <c r="G127" s="18"/>
    </row>
    <row r="128" spans="1:7">
      <c r="A128" s="27"/>
      <c r="B128" s="18"/>
      <c r="C128" s="18"/>
      <c r="D128" s="18"/>
      <c r="E128" s="18"/>
      <c r="F128" s="18"/>
      <c r="G128" s="18"/>
    </row>
    <row r="129" spans="1:12">
      <c r="B129" s="1" t="s">
        <v>119</v>
      </c>
      <c r="G129" s="3" t="str">
        <f>'Trends file-4'!G4</f>
        <v>Amount in Rs Mn, except ratios</v>
      </c>
    </row>
    <row r="130" spans="1:12" s="210" customFormat="1" ht="12" customHeight="1">
      <c r="B130" s="517" t="s">
        <v>0</v>
      </c>
      <c r="C130" s="529" t="s">
        <v>1</v>
      </c>
      <c r="D130" s="527"/>
      <c r="E130" s="527"/>
      <c r="F130" s="527"/>
      <c r="G130" s="527"/>
    </row>
    <row r="131" spans="1:12" s="210" customFormat="1" ht="12" customHeight="1">
      <c r="B131" s="531"/>
      <c r="C131" s="206">
        <f>'Trends file-4'!$C$6</f>
        <v>43465</v>
      </c>
      <c r="D131" s="206">
        <f>'Trends file-4'!$D$6</f>
        <v>43373</v>
      </c>
      <c r="E131" s="206">
        <f>'Trends file-4'!$E$6</f>
        <v>43281</v>
      </c>
      <c r="F131" s="206">
        <f>'Trends file-4'!$F$6</f>
        <v>43190</v>
      </c>
      <c r="G131" s="206">
        <f>'Trends file-4'!$G$6</f>
        <v>43100</v>
      </c>
    </row>
    <row r="132" spans="1:12">
      <c r="A132" s="275"/>
      <c r="B132" s="79" t="s">
        <v>62</v>
      </c>
      <c r="C132" s="181">
        <v>432028.5290197421</v>
      </c>
      <c r="D132" s="207">
        <v>454574.35756707611</v>
      </c>
      <c r="E132" s="181">
        <v>412263.8216627044</v>
      </c>
      <c r="F132" s="207">
        <v>405020.94614774344</v>
      </c>
      <c r="G132" s="181">
        <v>346638.16021746391</v>
      </c>
      <c r="I132" s="5"/>
      <c r="J132" s="5"/>
      <c r="K132" s="5"/>
      <c r="L132" s="5"/>
    </row>
    <row r="133" spans="1:12" ht="22.5">
      <c r="A133" s="275"/>
      <c r="B133" s="79" t="s">
        <v>63</v>
      </c>
      <c r="C133" s="474">
        <v>288549.27983957302</v>
      </c>
      <c r="D133" s="475">
        <v>331341.41670853994</v>
      </c>
      <c r="E133" s="474">
        <v>296025.50200786092</v>
      </c>
      <c r="F133" s="475">
        <v>234562.990931796</v>
      </c>
      <c r="G133" s="474">
        <v>197007.23374245295</v>
      </c>
      <c r="I133" s="5"/>
      <c r="J133" s="5"/>
      <c r="K133" s="5"/>
      <c r="L133" s="5"/>
    </row>
    <row r="134" spans="1:12">
      <c r="A134" s="275"/>
      <c r="B134" s="79" t="s">
        <v>133</v>
      </c>
      <c r="C134" s="183">
        <v>445905.41249800002</v>
      </c>
      <c r="D134" s="208">
        <v>446242.15720200003</v>
      </c>
      <c r="E134" s="183">
        <v>444531.594017</v>
      </c>
      <c r="F134" s="208">
        <v>433294.00321200001</v>
      </c>
      <c r="G134" s="183">
        <v>470370.98616299999</v>
      </c>
      <c r="I134" s="5"/>
      <c r="J134" s="5"/>
      <c r="K134" s="5"/>
      <c r="L134" s="5"/>
    </row>
    <row r="135" spans="1:12" ht="11.25" hidden="1" customHeight="1" outlineLevel="1">
      <c r="A135" s="275"/>
      <c r="B135" s="79"/>
      <c r="C135" s="183">
        <v>0</v>
      </c>
      <c r="D135" s="208">
        <v>0</v>
      </c>
      <c r="E135" s="183">
        <v>0</v>
      </c>
      <c r="F135" s="208">
        <v>0</v>
      </c>
      <c r="G135" s="183">
        <v>0</v>
      </c>
      <c r="I135" s="5"/>
      <c r="J135" s="5"/>
      <c r="K135" s="5"/>
      <c r="L135" s="5"/>
    </row>
    <row r="136" spans="1:12" collapsed="1">
      <c r="A136" s="275"/>
      <c r="B136" s="80" t="s">
        <v>64</v>
      </c>
      <c r="C136" s="183"/>
      <c r="D136" s="208"/>
      <c r="E136" s="183"/>
      <c r="F136" s="208"/>
      <c r="G136" s="183"/>
      <c r="I136" s="5"/>
      <c r="J136" s="5"/>
      <c r="K136" s="5"/>
      <c r="L136" s="5"/>
    </row>
    <row r="137" spans="1:12">
      <c r="A137" s="275"/>
      <c r="B137" s="78" t="s">
        <v>210</v>
      </c>
      <c r="C137" s="146">
        <v>43458.694754870005</v>
      </c>
      <c r="D137" s="166">
        <v>41671.551607447</v>
      </c>
      <c r="E137" s="146">
        <v>51330.385734439005</v>
      </c>
      <c r="F137" s="166">
        <v>47886.435579327997</v>
      </c>
      <c r="G137" s="146">
        <v>18294.252735971</v>
      </c>
      <c r="I137" s="5"/>
      <c r="J137" s="5"/>
      <c r="K137" s="5"/>
      <c r="L137" s="5"/>
    </row>
    <row r="138" spans="1:12">
      <c r="A138" s="275"/>
      <c r="B138" s="78" t="s">
        <v>74</v>
      </c>
      <c r="C138" s="146">
        <v>0</v>
      </c>
      <c r="D138" s="166">
        <v>0</v>
      </c>
      <c r="E138" s="146">
        <v>0</v>
      </c>
      <c r="F138" s="166">
        <v>0</v>
      </c>
      <c r="G138" s="146">
        <v>1930.5533138629999</v>
      </c>
      <c r="I138" s="5"/>
      <c r="J138" s="5"/>
      <c r="K138" s="5"/>
      <c r="L138" s="5"/>
    </row>
    <row r="139" spans="1:12" ht="11.25" hidden="1" customHeight="1" outlineLevel="1">
      <c r="A139" s="275"/>
      <c r="B139" s="78"/>
      <c r="C139" s="183">
        <v>0</v>
      </c>
      <c r="D139" s="208">
        <v>0</v>
      </c>
      <c r="E139" s="183">
        <v>0</v>
      </c>
      <c r="F139" s="208">
        <v>0</v>
      </c>
      <c r="G139" s="183">
        <v>0</v>
      </c>
      <c r="I139" s="5"/>
      <c r="J139" s="5"/>
      <c r="K139" s="5"/>
      <c r="L139" s="5"/>
    </row>
    <row r="140" spans="1:12" collapsed="1">
      <c r="A140" s="275"/>
      <c r="B140" s="78" t="s">
        <v>211</v>
      </c>
      <c r="C140" s="183">
        <v>59350.430054110009</v>
      </c>
      <c r="D140" s="208">
        <v>58444.538464029996</v>
      </c>
      <c r="E140" s="183">
        <v>72462.860911059994</v>
      </c>
      <c r="F140" s="208">
        <v>72706.995977024984</v>
      </c>
      <c r="G140" s="183">
        <v>76652.486115647756</v>
      </c>
      <c r="I140" s="5"/>
      <c r="J140" s="5"/>
      <c r="K140" s="5"/>
      <c r="L140" s="5"/>
    </row>
    <row r="141" spans="1:12" ht="11.25" hidden="1" customHeight="1" outlineLevel="1">
      <c r="A141" s="275"/>
      <c r="B141" s="278"/>
      <c r="C141" s="183">
        <v>0</v>
      </c>
      <c r="D141" s="208">
        <v>0</v>
      </c>
      <c r="E141" s="183">
        <v>0</v>
      </c>
      <c r="F141" s="208">
        <v>0</v>
      </c>
      <c r="G141" s="183">
        <v>0</v>
      </c>
      <c r="I141" s="5"/>
      <c r="J141" s="5"/>
      <c r="K141" s="5"/>
      <c r="L141" s="5"/>
    </row>
    <row r="142" spans="1:12" collapsed="1">
      <c r="A142" s="27"/>
      <c r="B142" s="80" t="s">
        <v>284</v>
      </c>
      <c r="C142" s="145">
        <v>1063674.0965483352</v>
      </c>
      <c r="D142" s="235">
        <v>1132041.8414061391</v>
      </c>
      <c r="E142" s="145">
        <v>1029027.6710420663</v>
      </c>
      <c r="F142" s="235">
        <v>952284.5087351863</v>
      </c>
      <c r="G142" s="145">
        <v>917139.08795743517</v>
      </c>
      <c r="I142" s="5"/>
      <c r="J142" s="5"/>
      <c r="K142" s="5"/>
      <c r="L142" s="5"/>
    </row>
    <row r="143" spans="1:12">
      <c r="A143" s="27"/>
      <c r="B143" s="78" t="s">
        <v>249</v>
      </c>
      <c r="C143" s="146">
        <v>49293.864981571998</v>
      </c>
      <c r="D143" s="166">
        <v>52304.929718986998</v>
      </c>
      <c r="E143" s="146">
        <v>50117.961469424001</v>
      </c>
      <c r="F143" s="166">
        <v>48775.799020983992</v>
      </c>
      <c r="G143" s="146">
        <v>48389.605602575008</v>
      </c>
      <c r="I143" s="5"/>
      <c r="J143" s="5"/>
      <c r="K143" s="5"/>
      <c r="L143" s="5"/>
    </row>
    <row r="144" spans="1:12" ht="22.5">
      <c r="A144" s="27"/>
      <c r="B144" s="279" t="s">
        <v>250</v>
      </c>
      <c r="C144" s="186">
        <v>1112967.9615299071</v>
      </c>
      <c r="D144" s="258">
        <v>1184346.7711251262</v>
      </c>
      <c r="E144" s="186">
        <v>1079145.6325114903</v>
      </c>
      <c r="F144" s="258">
        <v>1001060.3077561703</v>
      </c>
      <c r="G144" s="186">
        <v>965528.69356001017</v>
      </c>
      <c r="I144" s="5"/>
      <c r="J144" s="5"/>
      <c r="K144" s="5"/>
      <c r="L144" s="5"/>
    </row>
    <row r="145" spans="1:12" s="281" customFormat="1">
      <c r="B145" s="380" t="s">
        <v>248</v>
      </c>
      <c r="C145" s="282"/>
      <c r="D145" s="282"/>
      <c r="E145" s="282"/>
      <c r="F145" s="282"/>
      <c r="G145" s="282"/>
      <c r="I145" s="283"/>
      <c r="J145" s="283"/>
      <c r="K145" s="283"/>
      <c r="L145" s="283"/>
    </row>
    <row r="146" spans="1:12" s="281" customFormat="1">
      <c r="B146" s="280"/>
      <c r="C146" s="282"/>
      <c r="D146" s="282"/>
      <c r="E146" s="282"/>
      <c r="F146" s="282"/>
      <c r="G146" s="282"/>
      <c r="I146" s="283"/>
      <c r="J146" s="283"/>
      <c r="K146" s="283"/>
      <c r="L146" s="283"/>
    </row>
    <row r="147" spans="1:12">
      <c r="B147" s="85"/>
      <c r="C147" s="85"/>
      <c r="D147" s="85"/>
      <c r="E147" s="85"/>
      <c r="F147" s="23"/>
      <c r="G147" s="23"/>
    </row>
    <row r="148" spans="1:12">
      <c r="B148" s="1" t="s">
        <v>120</v>
      </c>
      <c r="G148" s="117" t="str">
        <f>G108</f>
        <v>Amount in US$ Mn</v>
      </c>
    </row>
    <row r="149" spans="1:12" s="210" customFormat="1" ht="12" customHeight="1">
      <c r="B149" s="517" t="s">
        <v>0</v>
      </c>
      <c r="C149" s="529" t="s">
        <v>1</v>
      </c>
      <c r="D149" s="527"/>
      <c r="E149" s="527"/>
      <c r="F149" s="527"/>
      <c r="G149" s="527"/>
    </row>
    <row r="150" spans="1:12" s="210" customFormat="1" ht="12" customHeight="1">
      <c r="B150" s="531"/>
      <c r="C150" s="206">
        <f>'Trends file-4'!$C$6</f>
        <v>43465</v>
      </c>
      <c r="D150" s="206">
        <f>'Trends file-4'!$D$6</f>
        <v>43373</v>
      </c>
      <c r="E150" s="206">
        <f>'Trends file-4'!$E$6</f>
        <v>43281</v>
      </c>
      <c r="F150" s="206">
        <f>'Trends file-4'!$F$6</f>
        <v>43190</v>
      </c>
      <c r="G150" s="206">
        <f>'Trends file-4'!$G$6</f>
        <v>43100</v>
      </c>
    </row>
    <row r="151" spans="1:12">
      <c r="A151" s="275"/>
      <c r="B151" s="79" t="s">
        <v>62</v>
      </c>
      <c r="C151" s="181">
        <v>6176.6892418291818</v>
      </c>
      <c r="D151" s="207">
        <v>6271.2886468521228</v>
      </c>
      <c r="E151" s="181">
        <v>6021.08692365568</v>
      </c>
      <c r="F151" s="207">
        <v>6214.3605085959871</v>
      </c>
      <c r="G151" s="181">
        <v>5426.8205122107856</v>
      </c>
    </row>
    <row r="152" spans="1:12" ht="22.5">
      <c r="A152" s="275"/>
      <c r="B152" s="79" t="s">
        <v>63</v>
      </c>
      <c r="C152" s="183">
        <v>4125.3739343709067</v>
      </c>
      <c r="D152" s="208">
        <v>4571.1721971240941</v>
      </c>
      <c r="E152" s="183">
        <v>4323.4336498884322</v>
      </c>
      <c r="F152" s="208">
        <v>3598.971859329436</v>
      </c>
      <c r="G152" s="183">
        <v>3084.2619763984808</v>
      </c>
    </row>
    <row r="153" spans="1:12">
      <c r="A153" s="275"/>
      <c r="B153" s="79" t="s">
        <v>133</v>
      </c>
      <c r="C153" s="183">
        <v>6375.0863177925521</v>
      </c>
      <c r="D153" s="208">
        <v>6156.3379623646279</v>
      </c>
      <c r="E153" s="183">
        <v>6492.3556888710382</v>
      </c>
      <c r="F153" s="208">
        <v>6648.1626883314157</v>
      </c>
      <c r="G153" s="183">
        <v>7363.9293332759298</v>
      </c>
    </row>
    <row r="154" spans="1:12" ht="11.25" hidden="1" customHeight="1" outlineLevel="1">
      <c r="A154" s="275"/>
      <c r="B154" s="79"/>
      <c r="C154" s="183">
        <v>0</v>
      </c>
      <c r="D154" s="208">
        <v>0</v>
      </c>
      <c r="E154" s="183">
        <v>0</v>
      </c>
      <c r="F154" s="208">
        <v>0</v>
      </c>
      <c r="G154" s="183">
        <v>0</v>
      </c>
    </row>
    <row r="155" spans="1:12" collapsed="1">
      <c r="A155" s="275"/>
      <c r="B155" s="80" t="s">
        <v>64</v>
      </c>
      <c r="C155" s="183"/>
      <c r="D155" s="208"/>
      <c r="E155" s="183"/>
      <c r="F155" s="208"/>
      <c r="G155" s="183"/>
    </row>
    <row r="156" spans="1:12">
      <c r="A156" s="275"/>
      <c r="B156" s="78" t="s">
        <v>210</v>
      </c>
      <c r="C156" s="146">
        <v>621.32668174808794</v>
      </c>
      <c r="D156" s="166">
        <v>574.89896678550042</v>
      </c>
      <c r="E156" s="146">
        <v>749.6770225564336</v>
      </c>
      <c r="F156" s="166">
        <v>734.73625745037202</v>
      </c>
      <c r="G156" s="146">
        <v>286.40708784299022</v>
      </c>
    </row>
    <row r="157" spans="1:12">
      <c r="A157" s="275"/>
      <c r="B157" s="78" t="s">
        <v>74</v>
      </c>
      <c r="C157" s="146">
        <v>0</v>
      </c>
      <c r="D157" s="166">
        <v>0</v>
      </c>
      <c r="E157" s="146">
        <v>0</v>
      </c>
      <c r="F157" s="166">
        <v>0</v>
      </c>
      <c r="G157" s="146">
        <v>30.223926635819964</v>
      </c>
    </row>
    <row r="158" spans="1:12" ht="11.25" hidden="1" customHeight="1" outlineLevel="1">
      <c r="A158" s="275"/>
      <c r="B158" s="78"/>
      <c r="C158" s="183">
        <v>0</v>
      </c>
      <c r="D158" s="208">
        <v>0</v>
      </c>
      <c r="E158" s="183">
        <v>0</v>
      </c>
      <c r="F158" s="208">
        <v>0</v>
      </c>
      <c r="G158" s="183">
        <v>8.0221158210567527</v>
      </c>
    </row>
    <row r="159" spans="1:12" collapsed="1">
      <c r="A159" s="275"/>
      <c r="B159" s="78" t="s">
        <v>211</v>
      </c>
      <c r="C159" s="485">
        <v>848.52998862120262</v>
      </c>
      <c r="D159" s="486">
        <v>806.29838537669855</v>
      </c>
      <c r="E159" s="485">
        <v>1058.3154799336935</v>
      </c>
      <c r="F159" s="486">
        <v>1115.5657227008053</v>
      </c>
      <c r="G159" s="485">
        <v>1200.0389215756986</v>
      </c>
    </row>
    <row r="160" spans="1:12" ht="11.25" hidden="1" customHeight="1" outlineLevel="1">
      <c r="A160" s="275"/>
      <c r="B160" s="278"/>
      <c r="C160" s="183"/>
      <c r="D160" s="208"/>
      <c r="E160" s="183"/>
      <c r="F160" s="208"/>
      <c r="G160" s="183"/>
    </row>
    <row r="161" spans="1:12" collapsed="1">
      <c r="A161" s="275"/>
      <c r="B161" s="80" t="s">
        <v>284</v>
      </c>
      <c r="C161" s="145">
        <v>15207.292823623351</v>
      </c>
      <c r="D161" s="235">
        <v>15617.601454178646</v>
      </c>
      <c r="E161" s="145">
        <v>15028.883759925022</v>
      </c>
      <c r="F161" s="235">
        <v>14611.193076105661</v>
      </c>
      <c r="G161" s="145">
        <v>14358.341885830689</v>
      </c>
    </row>
    <row r="162" spans="1:12">
      <c r="A162" s="275"/>
      <c r="B162" s="78" t="s">
        <v>249</v>
      </c>
      <c r="C162" s="146">
        <v>704.75180472617058</v>
      </c>
      <c r="D162" s="166">
        <v>721.59660231754151</v>
      </c>
      <c r="E162" s="146">
        <v>731.96964319298968</v>
      </c>
      <c r="F162" s="166">
        <v>748.38203331007276</v>
      </c>
      <c r="G162" s="146">
        <v>757.56721099921731</v>
      </c>
    </row>
    <row r="163" spans="1:12" ht="22.5">
      <c r="A163" s="275"/>
      <c r="B163" s="279" t="s">
        <v>250</v>
      </c>
      <c r="C163" s="186">
        <v>15912.044628349522</v>
      </c>
      <c r="D163" s="258">
        <v>16339.198056496189</v>
      </c>
      <c r="E163" s="186">
        <v>15760.853403118012</v>
      </c>
      <c r="F163" s="258">
        <v>15359.575109415733</v>
      </c>
      <c r="G163" s="186">
        <v>15115.909096829906</v>
      </c>
    </row>
    <row r="164" spans="1:12" s="281" customFormat="1">
      <c r="A164" s="275"/>
      <c r="B164" s="380" t="s">
        <v>248</v>
      </c>
      <c r="C164" s="282"/>
      <c r="D164" s="282"/>
      <c r="E164" s="282"/>
      <c r="F164" s="282"/>
      <c r="G164" s="282"/>
      <c r="I164" s="283"/>
      <c r="J164" s="283"/>
      <c r="K164" s="283"/>
      <c r="L164" s="283"/>
    </row>
    <row r="165" spans="1:12" s="281" customFormat="1">
      <c r="B165" s="280"/>
      <c r="C165" s="282"/>
      <c r="D165" s="282"/>
      <c r="E165" s="282"/>
      <c r="F165" s="282"/>
      <c r="G165" s="282"/>
      <c r="I165" s="283"/>
      <c r="J165" s="283"/>
      <c r="K165" s="283"/>
      <c r="L165" s="283"/>
    </row>
    <row r="167" spans="1:12">
      <c r="A167" s="26">
        <v>5.5</v>
      </c>
      <c r="B167" s="1" t="s">
        <v>142</v>
      </c>
      <c r="C167" s="1"/>
      <c r="D167" s="1"/>
      <c r="E167" s="1"/>
      <c r="G167" s="89"/>
    </row>
    <row r="168" spans="1:12">
      <c r="G168" s="31" t="s">
        <v>331</v>
      </c>
    </row>
    <row r="169" spans="1:12" s="210" customFormat="1" ht="12" customHeight="1">
      <c r="B169" s="532" t="s">
        <v>0</v>
      </c>
      <c r="C169" s="526" t="s">
        <v>1</v>
      </c>
      <c r="D169" s="527"/>
      <c r="E169" s="527"/>
      <c r="F169" s="527"/>
      <c r="G169" s="527"/>
    </row>
    <row r="170" spans="1:12" s="210" customFormat="1" ht="12" customHeight="1">
      <c r="A170" s="275"/>
      <c r="B170" s="532"/>
      <c r="C170" s="206">
        <f>'Trends file-4'!$C$6</f>
        <v>43465</v>
      </c>
      <c r="D170" s="206">
        <f>'Trends file-4'!$D$6</f>
        <v>43373</v>
      </c>
      <c r="E170" s="206">
        <f>'Trends file-4'!$E$6</f>
        <v>43281</v>
      </c>
      <c r="F170" s="206">
        <f>'Trends file-4'!$F$6</f>
        <v>43190</v>
      </c>
      <c r="G170" s="206">
        <f>'Trends file-4'!$G$6</f>
        <v>43100</v>
      </c>
    </row>
    <row r="171" spans="1:12">
      <c r="A171" s="275"/>
      <c r="B171" s="174" t="s">
        <v>108</v>
      </c>
      <c r="C171" s="178">
        <v>22636.052342769006</v>
      </c>
      <c r="D171" s="250">
        <v>24923.826775318008</v>
      </c>
      <c r="E171" s="178">
        <v>21185.342082537998</v>
      </c>
      <c r="F171" s="250">
        <v>18032.656681146</v>
      </c>
      <c r="G171" s="178">
        <v>19775.241956310008</v>
      </c>
    </row>
    <row r="172" spans="1:12">
      <c r="A172" s="275"/>
      <c r="B172" s="174" t="s">
        <v>199</v>
      </c>
      <c r="C172" s="146">
        <v>1380.0207877100001</v>
      </c>
      <c r="D172" s="166">
        <v>1392.9739918129999</v>
      </c>
      <c r="E172" s="146">
        <v>1324.6375583469999</v>
      </c>
      <c r="F172" s="166">
        <v>1221.4202991929994</v>
      </c>
      <c r="G172" s="146">
        <v>1249.4657687030001</v>
      </c>
    </row>
    <row r="173" spans="1:12">
      <c r="A173" s="275"/>
      <c r="B173" s="174" t="s">
        <v>109</v>
      </c>
      <c r="C173" s="183">
        <v>-1045.5255197679949</v>
      </c>
      <c r="D173" s="208">
        <v>5351.0458815029979</v>
      </c>
      <c r="E173" s="183">
        <v>387.57286848599995</v>
      </c>
      <c r="F173" s="208">
        <v>74.805686871987291</v>
      </c>
      <c r="G173" s="183">
        <v>67.406294405001518</v>
      </c>
    </row>
    <row r="174" spans="1:12">
      <c r="A174" s="275"/>
      <c r="B174" s="174" t="s">
        <v>110</v>
      </c>
      <c r="C174" s="183">
        <v>-3522.9472659450021</v>
      </c>
      <c r="D174" s="208">
        <v>-1809.8395286809994</v>
      </c>
      <c r="E174" s="183">
        <v>-1632.3438313040003</v>
      </c>
      <c r="F174" s="208">
        <v>-1036.2383205039973</v>
      </c>
      <c r="G174" s="183">
        <v>-212.17582132300004</v>
      </c>
    </row>
    <row r="175" spans="1:12">
      <c r="A175" s="275"/>
      <c r="B175" s="185" t="s">
        <v>9</v>
      </c>
      <c r="C175" s="186">
        <v>19447.600344766008</v>
      </c>
      <c r="D175" s="258">
        <v>29858.007119953003</v>
      </c>
      <c r="E175" s="186">
        <v>21265.208678067</v>
      </c>
      <c r="F175" s="258">
        <v>18292.644346706988</v>
      </c>
      <c r="G175" s="186">
        <v>20879.938198095013</v>
      </c>
    </row>
  </sheetData>
  <mergeCells count="39">
    <mergeCell ref="C119:G119"/>
    <mergeCell ref="B9:B10"/>
    <mergeCell ref="B21:B22"/>
    <mergeCell ref="B29:B30"/>
    <mergeCell ref="B78:B79"/>
    <mergeCell ref="C78:G78"/>
    <mergeCell ref="B43:B44"/>
    <mergeCell ref="C43:G43"/>
    <mergeCell ref="B55:B56"/>
    <mergeCell ref="C55:G55"/>
    <mergeCell ref="B105:G105"/>
    <mergeCell ref="B87:G87"/>
    <mergeCell ref="C169:G169"/>
    <mergeCell ref="C149:G149"/>
    <mergeCell ref="C130:G130"/>
    <mergeCell ref="C109:G109"/>
    <mergeCell ref="B65:B66"/>
    <mergeCell ref="B149:B150"/>
    <mergeCell ref="B169:B170"/>
    <mergeCell ref="B130:B131"/>
    <mergeCell ref="B91:B92"/>
    <mergeCell ref="B109:B110"/>
    <mergeCell ref="B74:G74"/>
    <mergeCell ref="B96:G96"/>
    <mergeCell ref="B115:G115"/>
    <mergeCell ref="B100:B101"/>
    <mergeCell ref="C100:G100"/>
    <mergeCell ref="B119:B120"/>
    <mergeCell ref="J9:N9"/>
    <mergeCell ref="K21:O21"/>
    <mergeCell ref="K29:O29"/>
    <mergeCell ref="C91:G91"/>
    <mergeCell ref="C65:G65"/>
    <mergeCell ref="C29:G29"/>
    <mergeCell ref="C21:G21"/>
    <mergeCell ref="C9:G9"/>
    <mergeCell ref="J43:N43"/>
    <mergeCell ref="K55:O55"/>
    <mergeCell ref="B18:G18"/>
  </mergeCells>
  <phoneticPr fontId="3" type="noConversion"/>
  <hyperlinks>
    <hyperlink ref="A1" location="Cover!E6" display="INDEX"/>
  </hyperlinks>
  <pageMargins left="0.23" right="0.23" top="1" bottom="1" header="0.5" footer="0.5"/>
  <pageSetup paperSize="9" scale="60" fitToHeight="2" orientation="portrait" r:id="rId1"/>
  <headerFooter alignWithMargins="0">
    <oddFooter>Page &amp;P of &amp;N</oddFooter>
  </headerFooter>
  <rowBreaks count="1" manualBreakCount="1">
    <brk id="88" max="7" man="1"/>
  </rowBreaks>
  <colBreaks count="1" manualBreakCount="1">
    <brk id="8" max="1048575" man="1"/>
  </colBreaks>
  <ignoredErrors>
    <ignoredError sqref="A1:XFD7 A150:XFD150 A148:I148 A149:I149 K148:XFD149 A90:XFD92 A176:XFD1048576 A19:XFD19 B11:B17 H11:XFD17 A26:XFD27 B23:B25 H23:XFD25 B31:B32 H31:XFD34 A169:XFD169 A168:F168 A61:XFD62 H168:XFD168 B75:XFD75 B67:B73 H67:XFD73 A105 B93:B95 H93:XFD95 A127:XFD128 B111 H111:XFD114 A147:XFD147 B132:B136 H132:XFD142 A166:XFD167 A154:B155 H151:XFD161 B173:B175 B171 H171:XFD175 H18:XFD18 B109:XFD110 B151:B153 B157:B158 B170:XFD170 A65:XFD66 A64:F64 H64:XFD64 A145:A146 C145:XFD146 B138:B139 B141 A164:A165 C164:XFD165 B160 A63 C63:XFD63 A97:XFD97 A89 C89:XFD89 A108:XFD108 A107 C107:XFD107 H105:XFD105 A35:XFD38 B34 B113:B114 A10:B10 H10:XFD10 A9:XFD9 A8:F8 H8:XFD8 A21:XFD22 A20:F20 H20:XFD20 A29:XFD30 A28:F28 H28:XFD28 A130:XFD131 A129:F129 H129:XFD12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showGridLines="0" view="pageBreakPreview" zoomScaleNormal="100" zoomScaleSheetLayoutView="100" workbookViewId="0">
      <selection activeCell="A3" sqref="A3"/>
    </sheetView>
  </sheetViews>
  <sheetFormatPr defaultRowHeight="12.75"/>
  <cols>
    <col min="1" max="1" width="40.140625" style="37" customWidth="1"/>
    <col min="2" max="2" width="9.140625" style="36"/>
    <col min="3" max="7" width="11.42578125" style="36" bestFit="1" customWidth="1"/>
    <col min="8" max="8" width="2" style="37" customWidth="1"/>
    <col min="9" max="9" width="9.140625" style="37"/>
    <col min="10" max="10" width="9.7109375" style="37" bestFit="1" customWidth="1"/>
    <col min="11" max="16384" width="9.140625" style="37"/>
  </cols>
  <sheetData>
    <row r="1" spans="1:12">
      <c r="A1" s="268" t="s">
        <v>13</v>
      </c>
      <c r="F1" s="58">
        <f>1000</f>
        <v>1000</v>
      </c>
    </row>
    <row r="3" spans="1:12">
      <c r="A3" s="22" t="s">
        <v>72</v>
      </c>
    </row>
    <row r="5" spans="1:12">
      <c r="A5" s="173" t="s">
        <v>19</v>
      </c>
      <c r="B5" s="173" t="s">
        <v>20</v>
      </c>
      <c r="C5" s="206">
        <f>'Trends file-5-SCH'!C10</f>
        <v>43465</v>
      </c>
      <c r="D5" s="206">
        <f>'Trends file-5-SCH'!D10</f>
        <v>43373</v>
      </c>
      <c r="E5" s="206">
        <f>'Trends file-5-SCH'!E10</f>
        <v>43281</v>
      </c>
      <c r="F5" s="206">
        <f>'Trends file-5-SCH'!F10</f>
        <v>43190</v>
      </c>
      <c r="G5" s="206">
        <f>'Trends file-5-SCH'!G10</f>
        <v>43100</v>
      </c>
    </row>
    <row r="6" spans="1:12">
      <c r="A6" s="24"/>
      <c r="B6" s="157"/>
      <c r="C6" s="144"/>
      <c r="D6" s="160"/>
      <c r="E6" s="144"/>
      <c r="F6" s="160"/>
      <c r="G6" s="144"/>
    </row>
    <row r="7" spans="1:12">
      <c r="A7" s="24" t="s">
        <v>61</v>
      </c>
      <c r="B7" s="158" t="s">
        <v>21</v>
      </c>
      <c r="C7" s="145">
        <v>303268.10977722594</v>
      </c>
      <c r="D7" s="235">
        <v>351538.62877722597</v>
      </c>
      <c r="E7" s="145">
        <v>363165.3907772259</v>
      </c>
      <c r="F7" s="235">
        <v>322291.97777722584</v>
      </c>
      <c r="G7" s="145">
        <v>307963.6077772259</v>
      </c>
      <c r="I7" s="90"/>
      <c r="J7" s="90"/>
      <c r="K7" s="90"/>
      <c r="L7" s="90"/>
    </row>
    <row r="8" spans="1:12">
      <c r="A8" s="28"/>
      <c r="B8" s="29"/>
      <c r="C8" s="146"/>
      <c r="D8" s="166"/>
      <c r="E8" s="146"/>
      <c r="F8" s="166"/>
      <c r="G8" s="146"/>
      <c r="I8" s="90"/>
      <c r="J8" s="90"/>
      <c r="K8" s="90"/>
      <c r="L8" s="90"/>
    </row>
    <row r="9" spans="1:12">
      <c r="A9" s="24" t="s">
        <v>28</v>
      </c>
      <c r="B9" s="29"/>
      <c r="C9" s="146"/>
      <c r="D9" s="166"/>
      <c r="E9" s="146"/>
      <c r="F9" s="166"/>
      <c r="G9" s="146"/>
      <c r="I9" s="90"/>
      <c r="J9" s="90"/>
      <c r="K9" s="90"/>
      <c r="L9" s="90"/>
    </row>
    <row r="10" spans="1:12">
      <c r="A10" s="57" t="s">
        <v>92</v>
      </c>
      <c r="B10" s="29" t="s">
        <v>21</v>
      </c>
      <c r="C10" s="146">
        <v>284224.30500000005</v>
      </c>
      <c r="D10" s="166">
        <v>332763.74400000006</v>
      </c>
      <c r="E10" s="146">
        <v>344564.12099999998</v>
      </c>
      <c r="F10" s="166">
        <v>304191.80599999998</v>
      </c>
      <c r="G10" s="146">
        <v>290113.07900000003</v>
      </c>
      <c r="I10" s="90"/>
      <c r="J10" s="329"/>
      <c r="K10" s="90"/>
      <c r="L10" s="90"/>
    </row>
    <row r="11" spans="1:12" hidden="1">
      <c r="A11" s="119"/>
      <c r="B11" s="29"/>
      <c r="C11" s="147"/>
      <c r="D11" s="164"/>
      <c r="E11" s="147"/>
      <c r="F11" s="164"/>
      <c r="G11" s="147"/>
      <c r="I11" s="90"/>
      <c r="J11" s="90"/>
      <c r="K11" s="90"/>
      <c r="L11" s="90"/>
    </row>
    <row r="12" spans="1:12">
      <c r="A12" s="57" t="s">
        <v>47</v>
      </c>
      <c r="B12" s="29" t="s">
        <v>21</v>
      </c>
      <c r="C12" s="146">
        <v>-48539.439000000013</v>
      </c>
      <c r="D12" s="166">
        <v>-11800.37699999994</v>
      </c>
      <c r="E12" s="146">
        <v>40372.315000000002</v>
      </c>
      <c r="F12" s="166">
        <v>14078.727000000001</v>
      </c>
      <c r="G12" s="146">
        <v>8065.61</v>
      </c>
      <c r="I12" s="90"/>
      <c r="J12" s="90"/>
      <c r="K12" s="90"/>
      <c r="L12" s="90"/>
    </row>
    <row r="13" spans="1:12">
      <c r="A13" s="120" t="s">
        <v>114</v>
      </c>
      <c r="B13" s="29" t="s">
        <v>23</v>
      </c>
      <c r="C13" s="147">
        <v>0.93579025903502522</v>
      </c>
      <c r="D13" s="164">
        <v>0.94441090012498463</v>
      </c>
      <c r="E13" s="147">
        <v>0.94638857073572091</v>
      </c>
      <c r="F13" s="164">
        <v>0.93945863222890358</v>
      </c>
      <c r="G13" s="147">
        <v>0.93705362728579367</v>
      </c>
      <c r="I13" s="90"/>
      <c r="J13" s="90"/>
      <c r="K13" s="90"/>
      <c r="L13" s="90"/>
    </row>
    <row r="14" spans="1:12" ht="9" customHeight="1">
      <c r="A14" s="121" t="s">
        <v>48</v>
      </c>
      <c r="B14" s="29" t="s">
        <v>23</v>
      </c>
      <c r="C14" s="148">
        <v>7.2974865772952174E-2</v>
      </c>
      <c r="D14" s="223">
        <v>4.0910552179768064E-2</v>
      </c>
      <c r="E14" s="148">
        <v>1.984744690653361E-2</v>
      </c>
      <c r="F14" s="223">
        <v>2.7646912343263105E-2</v>
      </c>
      <c r="G14" s="148">
        <v>3.3443775475490913E-2</v>
      </c>
      <c r="I14" s="90"/>
      <c r="J14" s="90"/>
      <c r="K14" s="90"/>
      <c r="L14" s="90"/>
    </row>
    <row r="15" spans="1:12" ht="4.7" customHeight="1">
      <c r="A15" s="121"/>
      <c r="B15" s="29"/>
      <c r="C15" s="148"/>
      <c r="D15" s="223"/>
      <c r="E15" s="148"/>
      <c r="F15" s="223"/>
      <c r="G15" s="148"/>
      <c r="I15" s="90"/>
      <c r="J15" s="90"/>
      <c r="K15" s="90"/>
      <c r="L15" s="90"/>
    </row>
    <row r="16" spans="1:12">
      <c r="A16" s="81" t="s">
        <v>88</v>
      </c>
      <c r="B16" s="132" t="s">
        <v>40</v>
      </c>
      <c r="C16" s="151">
        <v>103.77907419760658</v>
      </c>
      <c r="D16" s="225">
        <v>99.663118960328958</v>
      </c>
      <c r="E16" s="151">
        <v>105.39473064702501</v>
      </c>
      <c r="F16" s="225">
        <v>115.56149364780197</v>
      </c>
      <c r="G16" s="151">
        <v>122.80157793751884</v>
      </c>
      <c r="I16" s="90"/>
      <c r="J16" s="90"/>
      <c r="K16" s="90"/>
      <c r="L16" s="90"/>
    </row>
    <row r="17" spans="1:12">
      <c r="A17" s="81" t="s">
        <v>88</v>
      </c>
      <c r="B17" s="132" t="s">
        <v>131</v>
      </c>
      <c r="C17" s="149">
        <v>1.446163098185288</v>
      </c>
      <c r="D17" s="224">
        <v>1.4256087393450401</v>
      </c>
      <c r="E17" s="149">
        <v>1.5684323173782511</v>
      </c>
      <c r="F17" s="224">
        <v>1.7972471439153224</v>
      </c>
      <c r="G17" s="149">
        <v>1.8985530872352112</v>
      </c>
      <c r="I17" s="90"/>
      <c r="J17" s="90"/>
      <c r="K17" s="90"/>
      <c r="L17" s="90"/>
    </row>
    <row r="18" spans="1:12" hidden="1">
      <c r="A18" s="120"/>
      <c r="B18" s="132"/>
      <c r="C18" s="239">
        <v>0</v>
      </c>
      <c r="D18" s="240">
        <v>0</v>
      </c>
      <c r="E18" s="239">
        <v>0</v>
      </c>
      <c r="F18" s="240">
        <v>0</v>
      </c>
      <c r="G18" s="239">
        <v>0</v>
      </c>
      <c r="I18" s="90"/>
      <c r="J18" s="90"/>
      <c r="K18" s="90"/>
      <c r="L18" s="90"/>
    </row>
    <row r="19" spans="1:12">
      <c r="A19" s="120" t="s">
        <v>104</v>
      </c>
      <c r="B19" s="132" t="s">
        <v>40</v>
      </c>
      <c r="C19" s="146">
        <v>193518.67551946934</v>
      </c>
      <c r="D19" s="166">
        <v>198400.28908603385</v>
      </c>
      <c r="E19" s="146">
        <v>206215.37782407645</v>
      </c>
      <c r="F19" s="166">
        <v>206784.97905464735</v>
      </c>
      <c r="G19" s="146">
        <v>215669.96239668829</v>
      </c>
      <c r="I19" s="90"/>
      <c r="J19" s="90"/>
      <c r="K19" s="90"/>
      <c r="L19" s="90"/>
    </row>
    <row r="20" spans="1:12" ht="4.7" customHeight="1">
      <c r="A20" s="44"/>
      <c r="B20" s="29"/>
      <c r="C20" s="151"/>
      <c r="D20" s="225"/>
      <c r="E20" s="151"/>
      <c r="F20" s="225"/>
      <c r="G20" s="151"/>
      <c r="I20" s="90"/>
      <c r="J20" s="90"/>
      <c r="K20" s="90"/>
      <c r="L20" s="90"/>
    </row>
    <row r="21" spans="1:12">
      <c r="A21" s="124" t="s">
        <v>280</v>
      </c>
      <c r="B21" s="29"/>
      <c r="C21" s="149"/>
      <c r="D21" s="224"/>
      <c r="E21" s="149"/>
      <c r="F21" s="224"/>
      <c r="G21" s="149"/>
      <c r="I21" s="90"/>
      <c r="J21" s="90"/>
      <c r="K21" s="90"/>
      <c r="L21" s="90"/>
    </row>
    <row r="22" spans="1:12" hidden="1">
      <c r="A22" s="272"/>
      <c r="B22" s="29"/>
      <c r="C22" s="146"/>
      <c r="D22" s="166"/>
      <c r="E22" s="146"/>
      <c r="F22" s="166"/>
      <c r="G22" s="146"/>
      <c r="I22" s="90"/>
      <c r="J22" s="90"/>
      <c r="K22" s="90"/>
      <c r="L22" s="90"/>
    </row>
    <row r="23" spans="1:12">
      <c r="A23" s="125" t="s">
        <v>282</v>
      </c>
      <c r="B23" s="29" t="s">
        <v>132</v>
      </c>
      <c r="C23" s="146">
        <v>100532.27461700002</v>
      </c>
      <c r="D23" s="166">
        <v>100703.82033399999</v>
      </c>
      <c r="E23" s="146">
        <v>103036.44149900001</v>
      </c>
      <c r="F23" s="166">
        <v>102220.84583600005</v>
      </c>
      <c r="G23" s="146">
        <v>105709.12237899998</v>
      </c>
      <c r="I23" s="90"/>
      <c r="J23" s="90"/>
      <c r="K23" s="90"/>
      <c r="L23" s="90"/>
    </row>
    <row r="24" spans="1:12" hidden="1">
      <c r="A24" s="125"/>
      <c r="B24" s="29"/>
      <c r="C24" s="146"/>
      <c r="D24" s="166"/>
      <c r="E24" s="146"/>
      <c r="F24" s="166"/>
      <c r="G24" s="146"/>
      <c r="I24" s="90"/>
      <c r="J24" s="90"/>
      <c r="K24" s="90"/>
      <c r="L24" s="90"/>
    </row>
    <row r="25" spans="1:12" ht="4.7" customHeight="1">
      <c r="A25" s="44"/>
      <c r="B25" s="29"/>
      <c r="C25" s="151"/>
      <c r="D25" s="225"/>
      <c r="E25" s="151"/>
      <c r="F25" s="225"/>
      <c r="G25" s="151"/>
      <c r="I25" s="90"/>
      <c r="J25" s="90"/>
      <c r="K25" s="90"/>
      <c r="L25" s="90"/>
    </row>
    <row r="26" spans="1:12">
      <c r="A26" s="124" t="s">
        <v>93</v>
      </c>
      <c r="B26" s="29"/>
      <c r="C26" s="149"/>
      <c r="D26" s="224"/>
      <c r="E26" s="149"/>
      <c r="F26" s="224"/>
      <c r="G26" s="149"/>
      <c r="I26" s="90"/>
      <c r="J26" s="90"/>
      <c r="K26" s="90"/>
      <c r="L26" s="90"/>
    </row>
    <row r="27" spans="1:12">
      <c r="A27" s="125" t="s">
        <v>102</v>
      </c>
      <c r="B27" s="29" t="s">
        <v>98</v>
      </c>
      <c r="C27" s="146">
        <v>702880.67413693003</v>
      </c>
      <c r="D27" s="166">
        <v>693060.86222954001</v>
      </c>
      <c r="E27" s="146">
        <v>684191.41463047336</v>
      </c>
      <c r="F27" s="166">
        <v>592657.14136772999</v>
      </c>
      <c r="G27" s="146">
        <v>494545.90622746001</v>
      </c>
      <c r="I27" s="90"/>
      <c r="J27" s="90"/>
      <c r="K27" s="90"/>
      <c r="L27" s="90"/>
    </row>
    <row r="28" spans="1:12" hidden="1">
      <c r="A28" s="123"/>
      <c r="B28" s="29"/>
      <c r="C28" s="146"/>
      <c r="D28" s="166"/>
      <c r="E28" s="146"/>
      <c r="F28" s="166"/>
      <c r="G28" s="146"/>
      <c r="I28" s="90"/>
      <c r="J28" s="90"/>
      <c r="K28" s="90"/>
      <c r="L28" s="90"/>
    </row>
    <row r="29" spans="1:12">
      <c r="A29" s="123" t="s">
        <v>105</v>
      </c>
      <c r="B29" s="29" t="s">
        <v>99</v>
      </c>
      <c r="C29" s="146">
        <v>725.58097298820394</v>
      </c>
      <c r="D29" s="166">
        <v>685.89857792922533</v>
      </c>
      <c r="E29" s="146">
        <v>699.85112846395793</v>
      </c>
      <c r="F29" s="166">
        <v>670.00369560013212</v>
      </c>
      <c r="G29" s="146">
        <v>574.51065982302623</v>
      </c>
      <c r="I29" s="90"/>
      <c r="J29" s="90"/>
      <c r="K29" s="90"/>
      <c r="L29" s="90"/>
    </row>
    <row r="30" spans="1:12" hidden="1">
      <c r="A30" s="123"/>
      <c r="B30" s="29"/>
      <c r="C30" s="239"/>
      <c r="D30" s="240"/>
      <c r="E30" s="239"/>
      <c r="F30" s="240"/>
      <c r="G30" s="239"/>
      <c r="I30" s="90"/>
      <c r="J30" s="90"/>
      <c r="K30" s="90"/>
      <c r="L30" s="90"/>
    </row>
    <row r="31" spans="1:12" ht="4.7" customHeight="1">
      <c r="A31" s="44"/>
      <c r="B31" s="29"/>
      <c r="C31" s="151"/>
      <c r="D31" s="225"/>
      <c r="E31" s="151"/>
      <c r="F31" s="225"/>
      <c r="G31" s="151"/>
      <c r="I31" s="90"/>
      <c r="J31" s="90"/>
      <c r="K31" s="90"/>
      <c r="L31" s="90"/>
    </row>
    <row r="32" spans="1:12" hidden="1">
      <c r="A32" s="124"/>
      <c r="B32" s="29"/>
      <c r="C32" s="149"/>
      <c r="D32" s="224"/>
      <c r="E32" s="149"/>
      <c r="F32" s="224"/>
      <c r="G32" s="149"/>
      <c r="I32" s="90"/>
      <c r="J32" s="90"/>
      <c r="K32" s="90"/>
      <c r="L32" s="90"/>
    </row>
    <row r="33" spans="1:12" hidden="1">
      <c r="A33" s="125"/>
      <c r="B33" s="29"/>
      <c r="C33" s="152"/>
      <c r="D33" s="236"/>
      <c r="E33" s="152"/>
      <c r="F33" s="236"/>
      <c r="G33" s="152"/>
      <c r="I33" s="90"/>
      <c r="J33" s="90"/>
      <c r="K33" s="90"/>
      <c r="L33" s="90"/>
    </row>
    <row r="34" spans="1:12" hidden="1">
      <c r="A34" s="44"/>
      <c r="B34" s="29"/>
      <c r="C34" s="153"/>
      <c r="D34" s="237"/>
      <c r="E34" s="153"/>
      <c r="F34" s="237"/>
      <c r="G34" s="153"/>
      <c r="I34" s="90"/>
      <c r="J34" s="90"/>
      <c r="K34" s="90"/>
      <c r="L34" s="90"/>
    </row>
    <row r="35" spans="1:12" hidden="1">
      <c r="A35" s="122"/>
      <c r="B35" s="29"/>
      <c r="C35" s="146"/>
      <c r="D35" s="166"/>
      <c r="E35" s="146"/>
      <c r="F35" s="166"/>
      <c r="G35" s="146"/>
      <c r="I35" s="90"/>
      <c r="J35" s="90"/>
      <c r="K35" s="90"/>
      <c r="L35" s="90"/>
    </row>
    <row r="36" spans="1:12" hidden="1">
      <c r="A36" s="125"/>
      <c r="B36" s="29"/>
      <c r="C36" s="147"/>
      <c r="D36" s="164"/>
      <c r="E36" s="147"/>
      <c r="F36" s="164"/>
      <c r="G36" s="147"/>
      <c r="I36" s="90"/>
      <c r="J36" s="90"/>
      <c r="K36" s="90"/>
      <c r="L36" s="90"/>
    </row>
    <row r="37" spans="1:12" hidden="1">
      <c r="A37" s="125"/>
      <c r="B37" s="29"/>
      <c r="C37" s="147"/>
      <c r="D37" s="164"/>
      <c r="E37" s="147"/>
      <c r="F37" s="164"/>
      <c r="G37" s="147"/>
      <c r="I37" s="90"/>
      <c r="J37" s="90"/>
      <c r="K37" s="90"/>
      <c r="L37" s="90"/>
    </row>
    <row r="38" spans="1:12" hidden="1">
      <c r="A38" s="125"/>
      <c r="B38" s="29"/>
      <c r="C38" s="147"/>
      <c r="D38" s="164"/>
      <c r="E38" s="147"/>
      <c r="F38" s="164"/>
      <c r="G38" s="147"/>
      <c r="I38" s="90"/>
      <c r="J38" s="90"/>
      <c r="K38" s="90"/>
      <c r="L38" s="90"/>
    </row>
    <row r="39" spans="1:12" hidden="1">
      <c r="A39" s="125"/>
      <c r="B39" s="29"/>
      <c r="C39" s="146"/>
      <c r="D39" s="166"/>
      <c r="E39" s="146"/>
      <c r="F39" s="166"/>
      <c r="G39" s="146"/>
      <c r="I39" s="90"/>
      <c r="J39" s="90"/>
      <c r="K39" s="90"/>
      <c r="L39" s="90"/>
    </row>
    <row r="40" spans="1:12">
      <c r="A40" s="122" t="s">
        <v>94</v>
      </c>
      <c r="B40" s="29"/>
      <c r="C40" s="146"/>
      <c r="D40" s="166"/>
      <c r="E40" s="146"/>
      <c r="F40" s="166"/>
      <c r="G40" s="146"/>
      <c r="I40" s="90"/>
      <c r="J40" s="90"/>
      <c r="K40" s="90"/>
      <c r="L40" s="90"/>
    </row>
    <row r="41" spans="1:12">
      <c r="A41" s="126" t="s">
        <v>95</v>
      </c>
      <c r="B41" s="29" t="s">
        <v>21</v>
      </c>
      <c r="C41" s="146">
        <v>107511.30900000001</v>
      </c>
      <c r="D41" s="166">
        <v>97666.437000000005</v>
      </c>
      <c r="E41" s="146">
        <v>94783.051999999996</v>
      </c>
      <c r="F41" s="166">
        <v>86077.495999999999</v>
      </c>
      <c r="G41" s="146">
        <v>70835.909</v>
      </c>
      <c r="I41" s="90"/>
      <c r="J41" s="90"/>
      <c r="K41" s="90"/>
      <c r="L41" s="90"/>
    </row>
    <row r="42" spans="1:12" s="133" customFormat="1">
      <c r="A42" s="128" t="s">
        <v>308</v>
      </c>
      <c r="B42" s="159" t="s">
        <v>21</v>
      </c>
      <c r="C42" s="161">
        <v>77067.869000000006</v>
      </c>
      <c r="D42" s="230">
        <v>65730.780999999988</v>
      </c>
      <c r="E42" s="161">
        <v>58281.224999999999</v>
      </c>
      <c r="F42" s="230">
        <v>47861.671999999999</v>
      </c>
      <c r="G42" s="161">
        <v>36367.341</v>
      </c>
      <c r="I42" s="134"/>
      <c r="J42" s="134"/>
      <c r="K42" s="134"/>
      <c r="L42" s="134"/>
    </row>
    <row r="43" spans="1:12">
      <c r="A43" s="127" t="s">
        <v>96</v>
      </c>
      <c r="B43" s="29" t="s">
        <v>23</v>
      </c>
      <c r="C43" s="156">
        <v>0.37826219330538952</v>
      </c>
      <c r="D43" s="238">
        <v>0.2935008358362502</v>
      </c>
      <c r="E43" s="156">
        <v>0.27508102621050323</v>
      </c>
      <c r="F43" s="238">
        <v>0.28297111987296591</v>
      </c>
      <c r="G43" s="156">
        <v>0.24416654789975878</v>
      </c>
      <c r="I43" s="90"/>
      <c r="J43" s="90"/>
      <c r="K43" s="90"/>
      <c r="L43" s="90"/>
    </row>
    <row r="44" spans="1:12">
      <c r="A44" s="126" t="s">
        <v>97</v>
      </c>
      <c r="B44" s="29" t="s">
        <v>100</v>
      </c>
      <c r="C44" s="146">
        <v>3216897.15628199</v>
      </c>
      <c r="D44" s="166">
        <v>2660297</v>
      </c>
      <c r="E44" s="146">
        <v>2150644.746954652</v>
      </c>
      <c r="F44" s="166">
        <v>1539745.8068097765</v>
      </c>
      <c r="G44" s="146">
        <v>1105838.9867474365</v>
      </c>
      <c r="I44" s="90"/>
      <c r="J44" s="90"/>
      <c r="K44" s="90"/>
      <c r="L44" s="90"/>
    </row>
    <row r="45" spans="1:12" hidden="1">
      <c r="A45" s="129"/>
      <c r="B45" s="29"/>
      <c r="C45" s="146"/>
      <c r="D45" s="166"/>
      <c r="E45" s="146"/>
      <c r="F45" s="166"/>
      <c r="G45" s="146"/>
      <c r="I45" s="90"/>
      <c r="J45" s="90"/>
      <c r="K45" s="90"/>
      <c r="L45" s="90"/>
    </row>
    <row r="46" spans="1:12">
      <c r="A46" s="126" t="s">
        <v>103</v>
      </c>
      <c r="B46" s="29" t="s">
        <v>101</v>
      </c>
      <c r="C46" s="146">
        <v>10528.10298177318</v>
      </c>
      <c r="D46" s="166">
        <v>9220.651593921124</v>
      </c>
      <c r="E46" s="146">
        <v>7864.3198040056441</v>
      </c>
      <c r="F46" s="166">
        <v>6585.2942770086074</v>
      </c>
      <c r="G46" s="146">
        <v>5349.2343340097814</v>
      </c>
      <c r="I46" s="90"/>
      <c r="J46" s="90"/>
      <c r="K46" s="90"/>
      <c r="L46" s="90"/>
    </row>
    <row r="47" spans="1:12">
      <c r="A47" s="126"/>
      <c r="B47" s="29"/>
      <c r="C47" s="241"/>
      <c r="D47" s="242"/>
      <c r="E47" s="241"/>
      <c r="F47" s="242"/>
      <c r="G47" s="241"/>
      <c r="I47" s="90"/>
      <c r="J47" s="90"/>
      <c r="K47" s="90"/>
      <c r="L47" s="90"/>
    </row>
    <row r="48" spans="1:12">
      <c r="A48" s="28"/>
      <c r="B48" s="29"/>
      <c r="C48" s="147"/>
      <c r="D48" s="164"/>
      <c r="E48" s="147"/>
      <c r="F48" s="164"/>
      <c r="G48" s="147"/>
      <c r="I48" s="90"/>
      <c r="J48" s="90"/>
      <c r="K48" s="90"/>
      <c r="L48" s="90"/>
    </row>
    <row r="49" spans="1:12">
      <c r="A49" s="24" t="s">
        <v>197</v>
      </c>
      <c r="B49" s="29"/>
      <c r="C49" s="147"/>
      <c r="D49" s="164"/>
      <c r="E49" s="147"/>
      <c r="F49" s="164"/>
      <c r="G49" s="147"/>
      <c r="I49" s="90"/>
      <c r="J49" s="90"/>
      <c r="K49" s="90"/>
      <c r="L49" s="90"/>
    </row>
    <row r="50" spans="1:12">
      <c r="A50" s="59" t="s">
        <v>165</v>
      </c>
      <c r="B50" s="29" t="s">
        <v>21</v>
      </c>
      <c r="C50" s="154">
        <v>2245.3997010091475</v>
      </c>
      <c r="D50" s="162">
        <v>2212.7831868819321</v>
      </c>
      <c r="E50" s="154">
        <v>2188.6186346733548</v>
      </c>
      <c r="F50" s="162">
        <v>2172.2878906290039</v>
      </c>
      <c r="G50" s="154">
        <v>2164.0839708277499</v>
      </c>
      <c r="H50" s="74"/>
      <c r="I50" s="90"/>
      <c r="J50" s="90"/>
      <c r="K50" s="90"/>
      <c r="L50" s="90"/>
    </row>
    <row r="51" spans="1:12" hidden="1">
      <c r="A51" s="143"/>
      <c r="B51" s="159"/>
      <c r="C51" s="155"/>
      <c r="D51" s="163"/>
      <c r="E51" s="155"/>
      <c r="F51" s="163"/>
      <c r="G51" s="155"/>
      <c r="H51" s="74"/>
      <c r="I51" s="90"/>
      <c r="J51" s="90"/>
      <c r="K51" s="90"/>
      <c r="L51" s="90"/>
    </row>
    <row r="52" spans="1:12" hidden="1">
      <c r="A52" s="143"/>
      <c r="B52" s="159"/>
      <c r="C52" s="147"/>
      <c r="D52" s="164"/>
      <c r="E52" s="147"/>
      <c r="F52" s="164"/>
      <c r="G52" s="147"/>
      <c r="H52" s="74"/>
      <c r="I52" s="90"/>
      <c r="J52" s="90"/>
      <c r="K52" s="90"/>
      <c r="L52" s="90"/>
    </row>
    <row r="53" spans="1:12">
      <c r="A53" s="28" t="s">
        <v>47</v>
      </c>
      <c r="B53" s="29" t="s">
        <v>21</v>
      </c>
      <c r="C53" s="154">
        <v>32.616514127215368</v>
      </c>
      <c r="D53" s="162">
        <v>24.164552208577284</v>
      </c>
      <c r="E53" s="154">
        <v>16.330744044350926</v>
      </c>
      <c r="F53" s="162">
        <v>8.203919801253825</v>
      </c>
      <c r="G53" s="154">
        <v>4.6170473781195467</v>
      </c>
      <c r="I53" s="90"/>
      <c r="J53" s="90"/>
      <c r="K53" s="90"/>
      <c r="L53" s="90"/>
    </row>
    <row r="54" spans="1:12">
      <c r="A54" s="28" t="s">
        <v>24</v>
      </c>
      <c r="B54" s="29" t="s">
        <v>40</v>
      </c>
      <c r="C54" s="154">
        <v>820.98956934178534</v>
      </c>
      <c r="D54" s="162">
        <v>846.58851771321895</v>
      </c>
      <c r="E54" s="154">
        <v>879.05540626478296</v>
      </c>
      <c r="F54" s="162">
        <v>929.38030181144165</v>
      </c>
      <c r="G54" s="154">
        <v>948.40321041027755</v>
      </c>
      <c r="I54" s="90"/>
      <c r="J54" s="90"/>
      <c r="K54" s="90"/>
      <c r="L54" s="90"/>
    </row>
    <row r="55" spans="1:12">
      <c r="A55" s="107" t="s">
        <v>24</v>
      </c>
      <c r="B55" s="29" t="s">
        <v>131</v>
      </c>
      <c r="C55" s="150">
        <v>11.44050309136891</v>
      </c>
      <c r="D55" s="165">
        <v>12.109835635000927</v>
      </c>
      <c r="E55" s="150">
        <v>13.081668310052949</v>
      </c>
      <c r="F55" s="165">
        <v>14.454002283255745</v>
      </c>
      <c r="G55" s="150">
        <v>14.662627901934258</v>
      </c>
      <c r="I55" s="90"/>
      <c r="J55" s="90"/>
      <c r="K55" s="90"/>
      <c r="L55" s="90"/>
    </row>
    <row r="56" spans="1:12" hidden="1">
      <c r="A56" s="85"/>
      <c r="B56" s="29"/>
      <c r="C56" s="147"/>
      <c r="D56" s="164"/>
      <c r="E56" s="147"/>
      <c r="F56" s="164"/>
      <c r="G56" s="147"/>
      <c r="I56" s="90"/>
      <c r="J56" s="90"/>
      <c r="K56" s="90"/>
      <c r="L56" s="90"/>
    </row>
    <row r="57" spans="1:12">
      <c r="A57" s="32"/>
      <c r="B57" s="29"/>
      <c r="C57" s="146"/>
      <c r="D57" s="166"/>
      <c r="E57" s="146"/>
      <c r="F57" s="166"/>
      <c r="G57" s="146"/>
      <c r="I57" s="90"/>
      <c r="J57" s="90"/>
      <c r="K57" s="90"/>
      <c r="L57" s="90"/>
    </row>
    <row r="58" spans="1:12">
      <c r="A58" s="108" t="s">
        <v>85</v>
      </c>
      <c r="B58" s="63"/>
      <c r="C58" s="156"/>
      <c r="D58" s="238"/>
      <c r="E58" s="156"/>
      <c r="F58" s="238"/>
      <c r="G58" s="156"/>
      <c r="I58" s="90"/>
      <c r="J58" s="90"/>
      <c r="K58" s="90"/>
      <c r="L58" s="90"/>
    </row>
    <row r="59" spans="1:12">
      <c r="A59" s="81" t="s">
        <v>86</v>
      </c>
      <c r="B59" s="109" t="s">
        <v>21</v>
      </c>
      <c r="C59" s="154">
        <v>15001.453777225881</v>
      </c>
      <c r="D59" s="162">
        <v>14778.967777225882</v>
      </c>
      <c r="E59" s="154">
        <v>14646.163777225882</v>
      </c>
      <c r="F59" s="162">
        <v>14167.638777225882</v>
      </c>
      <c r="G59" s="154">
        <v>13937.387777225882</v>
      </c>
      <c r="I59" s="90"/>
      <c r="J59" s="90"/>
      <c r="K59" s="90"/>
      <c r="L59" s="90"/>
    </row>
    <row r="60" spans="1:12">
      <c r="A60" s="81" t="s">
        <v>87</v>
      </c>
      <c r="B60" s="109" t="s">
        <v>21</v>
      </c>
      <c r="C60" s="154">
        <v>222.48599999999999</v>
      </c>
      <c r="D60" s="162">
        <v>132.804</v>
      </c>
      <c r="E60" s="154">
        <v>478.52499999999998</v>
      </c>
      <c r="F60" s="162">
        <v>230.251</v>
      </c>
      <c r="G60" s="154">
        <v>416.30200000000002</v>
      </c>
      <c r="I60" s="90"/>
      <c r="J60" s="90"/>
      <c r="K60" s="90"/>
      <c r="L60" s="90"/>
    </row>
    <row r="61" spans="1:12">
      <c r="A61" s="81" t="s">
        <v>88</v>
      </c>
      <c r="B61" s="110" t="s">
        <v>40</v>
      </c>
      <c r="C61" s="154">
        <v>231.16085567414214</v>
      </c>
      <c r="D61" s="162">
        <v>231.80535391645742</v>
      </c>
      <c r="E61" s="154">
        <v>228.9316499706234</v>
      </c>
      <c r="F61" s="162">
        <v>227.72979631553901</v>
      </c>
      <c r="G61" s="154">
        <v>233.4872095396685</v>
      </c>
      <c r="I61" s="90"/>
      <c r="J61" s="90"/>
      <c r="K61" s="90"/>
      <c r="L61" s="90"/>
    </row>
    <row r="62" spans="1:12">
      <c r="A62" s="81" t="s">
        <v>88</v>
      </c>
      <c r="B62" s="110" t="s">
        <v>131</v>
      </c>
      <c r="C62" s="150">
        <v>3.2212303087647833</v>
      </c>
      <c r="D62" s="165">
        <v>3.315807711193679</v>
      </c>
      <c r="E62" s="150">
        <v>3.4068477245526014</v>
      </c>
      <c r="F62" s="165">
        <v>3.5417223600441532</v>
      </c>
      <c r="G62" s="150">
        <v>3.6097896293076634</v>
      </c>
      <c r="I62" s="90"/>
      <c r="J62" s="90"/>
      <c r="K62" s="90"/>
      <c r="L62" s="90"/>
    </row>
    <row r="63" spans="1:12">
      <c r="A63" s="81" t="s">
        <v>48</v>
      </c>
      <c r="B63" s="110" t="s">
        <v>23</v>
      </c>
      <c r="C63" s="147">
        <v>1.3065717050202855E-2</v>
      </c>
      <c r="D63" s="164">
        <v>1.3384920315116506E-2</v>
      </c>
      <c r="E63" s="147">
        <v>7.248664236760914E-3</v>
      </c>
      <c r="F63" s="164">
        <v>1.0970739906525891E-2</v>
      </c>
      <c r="G63" s="147">
        <v>1.227298615898898E-2</v>
      </c>
      <c r="I63" s="90"/>
      <c r="J63" s="90"/>
      <c r="K63" s="90"/>
      <c r="L63" s="90"/>
    </row>
    <row r="64" spans="1:12" ht="12.75" hidden="1" customHeight="1">
      <c r="A64" s="81"/>
      <c r="B64" s="110"/>
      <c r="C64" s="147"/>
      <c r="D64" s="164"/>
      <c r="E64" s="147"/>
      <c r="F64" s="164"/>
      <c r="G64" s="147"/>
      <c r="I64" s="90"/>
      <c r="J64" s="90"/>
      <c r="K64" s="90"/>
      <c r="L64" s="90"/>
    </row>
    <row r="65" spans="1:12" ht="12.75" hidden="1" customHeight="1">
      <c r="A65" s="12"/>
      <c r="B65" s="110"/>
      <c r="C65" s="147"/>
      <c r="D65" s="164"/>
      <c r="E65" s="147"/>
      <c r="F65" s="164"/>
      <c r="G65" s="147"/>
      <c r="I65" s="90"/>
      <c r="J65" s="90"/>
      <c r="K65" s="90"/>
      <c r="L65" s="90"/>
    </row>
    <row r="66" spans="1:12">
      <c r="A66" s="111"/>
      <c r="B66" s="112"/>
      <c r="C66" s="325"/>
      <c r="D66" s="326"/>
      <c r="E66" s="325"/>
      <c r="F66" s="326"/>
      <c r="G66" s="325"/>
      <c r="I66" s="90"/>
      <c r="J66" s="90"/>
      <c r="K66" s="90"/>
      <c r="L66" s="90"/>
    </row>
    <row r="67" spans="1:12" ht="12.75" customHeight="1">
      <c r="A67" s="404" t="s">
        <v>283</v>
      </c>
      <c r="B67" s="271"/>
      <c r="C67" s="271"/>
      <c r="D67" s="271"/>
      <c r="E67" s="271"/>
      <c r="F67" s="271"/>
      <c r="G67" s="271"/>
    </row>
    <row r="68" spans="1:12">
      <c r="A68" s="22" t="s">
        <v>27</v>
      </c>
    </row>
    <row r="70" spans="1:12">
      <c r="A70" s="200" t="s">
        <v>19</v>
      </c>
      <c r="B70" s="173" t="s">
        <v>20</v>
      </c>
      <c r="C70" s="206">
        <f>C5</f>
        <v>43465</v>
      </c>
      <c r="D70" s="206">
        <f>D5</f>
        <v>43373</v>
      </c>
      <c r="E70" s="206">
        <f>E5</f>
        <v>43281</v>
      </c>
      <c r="F70" s="206">
        <f>F5</f>
        <v>43190</v>
      </c>
      <c r="G70" s="206">
        <f>G5</f>
        <v>43100</v>
      </c>
    </row>
    <row r="71" spans="1:12">
      <c r="A71" s="57" t="s">
        <v>28</v>
      </c>
      <c r="B71" s="63" t="s">
        <v>26</v>
      </c>
      <c r="C71" s="188">
        <v>702880.67413693003</v>
      </c>
      <c r="D71" s="259">
        <v>693060.86222954001</v>
      </c>
      <c r="E71" s="188">
        <v>684191.41463047336</v>
      </c>
      <c r="F71" s="259">
        <v>592657.14136772999</v>
      </c>
      <c r="G71" s="188">
        <v>494545.90622746001</v>
      </c>
      <c r="I71" s="90"/>
      <c r="J71" s="90"/>
      <c r="K71" s="90"/>
      <c r="L71" s="90"/>
    </row>
    <row r="72" spans="1:12">
      <c r="A72" s="60" t="s">
        <v>197</v>
      </c>
      <c r="B72" s="63" t="s">
        <v>26</v>
      </c>
      <c r="C72" s="189">
        <v>3698.4665249680247</v>
      </c>
      <c r="D72" s="260">
        <v>3450.7432965312591</v>
      </c>
      <c r="E72" s="189">
        <v>2841.4425816817011</v>
      </c>
      <c r="F72" s="260">
        <v>2830.627703710029</v>
      </c>
      <c r="G72" s="189">
        <v>3071.4390391257575</v>
      </c>
      <c r="I72" s="90"/>
      <c r="J72" s="90"/>
      <c r="K72" s="90"/>
      <c r="L72" s="90"/>
    </row>
    <row r="73" spans="1:12">
      <c r="A73" s="60" t="s">
        <v>166</v>
      </c>
      <c r="B73" s="63" t="s">
        <v>26</v>
      </c>
      <c r="C73" s="189">
        <v>2744.1425564333335</v>
      </c>
      <c r="D73" s="260">
        <v>2864.8010946504933</v>
      </c>
      <c r="E73" s="189">
        <v>3065.1801923502094</v>
      </c>
      <c r="F73" s="260">
        <v>2714.1745949025831</v>
      </c>
      <c r="G73" s="189">
        <v>2868.8089863620125</v>
      </c>
      <c r="I73" s="90"/>
      <c r="J73" s="90"/>
      <c r="K73" s="90"/>
      <c r="L73" s="90"/>
    </row>
    <row r="74" spans="1:12">
      <c r="A74" s="57" t="s">
        <v>29</v>
      </c>
      <c r="B74" s="63" t="s">
        <v>26</v>
      </c>
      <c r="C74" s="189">
        <v>97932.897520960978</v>
      </c>
      <c r="D74" s="260">
        <v>93190.824358359037</v>
      </c>
      <c r="E74" s="189">
        <v>89397.501427510593</v>
      </c>
      <c r="F74" s="260">
        <v>78731.695621350926</v>
      </c>
      <c r="G74" s="189">
        <v>65924.988544176667</v>
      </c>
      <c r="I74" s="90"/>
      <c r="J74" s="90"/>
      <c r="K74" s="90"/>
      <c r="L74" s="90"/>
    </row>
    <row r="75" spans="1:12">
      <c r="A75" s="57" t="s">
        <v>30</v>
      </c>
      <c r="B75" s="63" t="s">
        <v>26</v>
      </c>
      <c r="C75" s="189">
        <v>4422.8142076466656</v>
      </c>
      <c r="D75" s="260">
        <v>5213.0249316233376</v>
      </c>
      <c r="E75" s="189">
        <v>5109.0593079360169</v>
      </c>
      <c r="F75" s="260">
        <v>5085.4532221939089</v>
      </c>
      <c r="G75" s="189">
        <v>5475.7673197872291</v>
      </c>
      <c r="I75" s="90"/>
      <c r="J75" s="90"/>
      <c r="K75" s="90"/>
      <c r="L75" s="90"/>
    </row>
    <row r="76" spans="1:12">
      <c r="A76" s="61" t="s">
        <v>50</v>
      </c>
      <c r="B76" s="26" t="s">
        <v>26</v>
      </c>
      <c r="C76" s="190">
        <v>811678.99494693906</v>
      </c>
      <c r="D76" s="261">
        <v>797780.25591070415</v>
      </c>
      <c r="E76" s="190">
        <v>784604.59813995182</v>
      </c>
      <c r="F76" s="261">
        <v>682019.0925098873</v>
      </c>
      <c r="G76" s="190">
        <v>571886.91011691163</v>
      </c>
      <c r="I76" s="90"/>
      <c r="J76" s="90"/>
      <c r="K76" s="90"/>
      <c r="L76" s="90"/>
    </row>
    <row r="77" spans="1:12">
      <c r="A77" s="57" t="s">
        <v>52</v>
      </c>
      <c r="B77" s="63" t="s">
        <v>26</v>
      </c>
      <c r="C77" s="189">
        <v>-98024.219958380971</v>
      </c>
      <c r="D77" s="260">
        <v>-93298.421422416446</v>
      </c>
      <c r="E77" s="189">
        <v>-89090.500986736981</v>
      </c>
      <c r="F77" s="260">
        <v>-78411.541205511618</v>
      </c>
      <c r="G77" s="189">
        <v>-65871.206534383338</v>
      </c>
      <c r="I77" s="90"/>
      <c r="J77" s="90"/>
      <c r="K77" s="90"/>
      <c r="L77" s="90"/>
    </row>
    <row r="78" spans="1:12">
      <c r="A78" s="62" t="s">
        <v>51</v>
      </c>
      <c r="B78" s="64" t="s">
        <v>26</v>
      </c>
      <c r="C78" s="187">
        <v>713654.77498855814</v>
      </c>
      <c r="D78" s="262">
        <v>704481.83448828768</v>
      </c>
      <c r="E78" s="187">
        <v>695514.09715321485</v>
      </c>
      <c r="F78" s="262">
        <v>603607.55130437564</v>
      </c>
      <c r="G78" s="187">
        <v>506015.70358252828</v>
      </c>
      <c r="I78" s="90"/>
      <c r="J78" s="90"/>
      <c r="K78" s="90"/>
      <c r="L78" s="90"/>
    </row>
    <row r="79" spans="1:12">
      <c r="A79" s="40"/>
      <c r="B79" s="45"/>
      <c r="C79" s="45"/>
      <c r="D79" s="45"/>
      <c r="E79" s="45"/>
      <c r="F79" s="45"/>
      <c r="G79" s="45"/>
    </row>
    <row r="80" spans="1:12">
      <c r="A80" s="40"/>
      <c r="B80" s="45"/>
      <c r="C80" s="45"/>
      <c r="D80" s="45"/>
      <c r="E80" s="45"/>
      <c r="F80" s="45"/>
      <c r="G80" s="45"/>
    </row>
    <row r="81" spans="1:12">
      <c r="A81" s="200" t="s">
        <v>19</v>
      </c>
      <c r="B81" s="173" t="s">
        <v>20</v>
      </c>
      <c r="C81" s="206">
        <f>C70</f>
        <v>43465</v>
      </c>
      <c r="D81" s="206">
        <f>D70</f>
        <v>43373</v>
      </c>
      <c r="E81" s="206">
        <f>E70</f>
        <v>43281</v>
      </c>
      <c r="F81" s="206">
        <f>F70</f>
        <v>43190</v>
      </c>
      <c r="G81" s="206">
        <f>G70</f>
        <v>43100</v>
      </c>
    </row>
    <row r="82" spans="1:12">
      <c r="A82" s="75" t="s">
        <v>28</v>
      </c>
      <c r="B82" s="191"/>
      <c r="C82" s="195"/>
      <c r="D82" s="263"/>
      <c r="E82" s="195"/>
      <c r="F82" s="263"/>
      <c r="G82" s="195"/>
    </row>
    <row r="83" spans="1:12">
      <c r="A83" s="76" t="s">
        <v>31</v>
      </c>
      <c r="B83" s="192" t="s">
        <v>49</v>
      </c>
      <c r="C83" s="146">
        <v>7906</v>
      </c>
      <c r="D83" s="166">
        <v>7904</v>
      </c>
      <c r="E83" s="146">
        <v>7902</v>
      </c>
      <c r="F83" s="166">
        <v>7899</v>
      </c>
      <c r="G83" s="146">
        <v>7897</v>
      </c>
      <c r="I83" s="90"/>
      <c r="J83" s="90"/>
      <c r="K83" s="90"/>
      <c r="L83" s="90"/>
    </row>
    <row r="84" spans="1:12">
      <c r="A84" s="76" t="s">
        <v>53</v>
      </c>
      <c r="B84" s="192" t="s">
        <v>49</v>
      </c>
      <c r="C84" s="146">
        <v>786134</v>
      </c>
      <c r="D84" s="166">
        <v>786129</v>
      </c>
      <c r="E84" s="146">
        <v>786112</v>
      </c>
      <c r="F84" s="166">
        <v>786043</v>
      </c>
      <c r="G84" s="146">
        <v>786032</v>
      </c>
      <c r="I84" s="90"/>
      <c r="J84" s="90"/>
      <c r="K84" s="90"/>
      <c r="L84" s="90"/>
    </row>
    <row r="85" spans="1:12">
      <c r="A85" s="76" t="s">
        <v>32</v>
      </c>
      <c r="B85" s="192" t="s">
        <v>23</v>
      </c>
      <c r="C85" s="153">
        <v>0.95271891128366093</v>
      </c>
      <c r="D85" s="237">
        <v>0.95267033206674401</v>
      </c>
      <c r="E85" s="153">
        <v>0.95306647777961306</v>
      </c>
      <c r="F85" s="237">
        <v>0.95250289112836628</v>
      </c>
      <c r="G85" s="153">
        <v>0.95279200396497599</v>
      </c>
      <c r="I85" s="90"/>
      <c r="J85" s="90"/>
      <c r="K85" s="90"/>
      <c r="L85" s="90"/>
    </row>
    <row r="86" spans="1:12">
      <c r="A86" s="76" t="s">
        <v>33</v>
      </c>
      <c r="B86" s="193" t="s">
        <v>60</v>
      </c>
      <c r="C86" s="146">
        <v>273599.88633231545</v>
      </c>
      <c r="D86" s="166">
        <v>263506.96063231543</v>
      </c>
      <c r="E86" s="146">
        <v>245847.17473231541</v>
      </c>
      <c r="F86" s="166">
        <v>237892.59403231545</v>
      </c>
      <c r="G86" s="146">
        <v>233719.95003231542</v>
      </c>
      <c r="I86" s="90"/>
      <c r="J86" s="90"/>
      <c r="K86" s="90"/>
      <c r="L86" s="90"/>
    </row>
    <row r="87" spans="1:12">
      <c r="A87" s="76" t="s">
        <v>153</v>
      </c>
      <c r="B87" s="192" t="s">
        <v>49</v>
      </c>
      <c r="C87" s="146">
        <v>175300</v>
      </c>
      <c r="D87" s="166">
        <v>171031</v>
      </c>
      <c r="E87" s="146">
        <v>167355</v>
      </c>
      <c r="F87" s="166">
        <v>165748</v>
      </c>
      <c r="G87" s="146">
        <v>163808</v>
      </c>
      <c r="I87" s="90"/>
      <c r="J87" s="90"/>
      <c r="K87" s="90"/>
      <c r="L87" s="90"/>
    </row>
    <row r="88" spans="1:12">
      <c r="A88" s="135" t="s">
        <v>154</v>
      </c>
      <c r="B88" s="194" t="s">
        <v>49</v>
      </c>
      <c r="C88" s="161">
        <v>164859</v>
      </c>
      <c r="D88" s="230">
        <v>154531</v>
      </c>
      <c r="E88" s="161">
        <v>146428</v>
      </c>
      <c r="F88" s="230">
        <v>144708</v>
      </c>
      <c r="G88" s="161">
        <v>130334</v>
      </c>
      <c r="I88" s="90"/>
      <c r="J88" s="90"/>
      <c r="K88" s="90"/>
      <c r="L88" s="90"/>
    </row>
    <row r="89" spans="1:12">
      <c r="A89" s="76" t="s">
        <v>155</v>
      </c>
      <c r="B89" s="192" t="s">
        <v>49</v>
      </c>
      <c r="C89" s="146">
        <v>371562</v>
      </c>
      <c r="D89" s="166">
        <v>347642</v>
      </c>
      <c r="E89" s="146">
        <v>320204</v>
      </c>
      <c r="F89" s="166">
        <v>298014</v>
      </c>
      <c r="G89" s="146">
        <v>259002</v>
      </c>
      <c r="I89" s="90"/>
      <c r="J89" s="90"/>
      <c r="K89" s="90"/>
      <c r="L89" s="90"/>
    </row>
    <row r="90" spans="1:12" ht="2.1" customHeight="1">
      <c r="A90" s="77"/>
      <c r="B90" s="192"/>
      <c r="C90" s="196">
        <v>0</v>
      </c>
      <c r="D90" s="264">
        <v>0</v>
      </c>
      <c r="E90" s="196">
        <v>0</v>
      </c>
      <c r="F90" s="264">
        <v>0</v>
      </c>
      <c r="G90" s="196">
        <v>0</v>
      </c>
    </row>
    <row r="91" spans="1:12">
      <c r="A91" s="76" t="s">
        <v>198</v>
      </c>
      <c r="B91" s="192" t="s">
        <v>49</v>
      </c>
      <c r="C91" s="146">
        <v>90</v>
      </c>
      <c r="D91" s="166">
        <v>89</v>
      </c>
      <c r="E91" s="146">
        <v>89</v>
      </c>
      <c r="F91" s="166">
        <v>89</v>
      </c>
      <c r="G91" s="146">
        <v>89</v>
      </c>
      <c r="I91" s="90"/>
      <c r="J91" s="90"/>
      <c r="K91" s="90"/>
      <c r="L91" s="90"/>
    </row>
    <row r="92" spans="1:12" ht="2.1" customHeight="1">
      <c r="A92" s="77"/>
      <c r="B92" s="192"/>
      <c r="C92" s="196">
        <v>0</v>
      </c>
      <c r="D92" s="264">
        <v>0</v>
      </c>
      <c r="E92" s="196">
        <v>0</v>
      </c>
      <c r="F92" s="264">
        <v>0</v>
      </c>
      <c r="G92" s="196">
        <v>0</v>
      </c>
    </row>
    <row r="93" spans="1:12">
      <c r="A93" s="76" t="s">
        <v>156</v>
      </c>
      <c r="B93" s="193" t="s">
        <v>49</v>
      </c>
      <c r="C93" s="189">
        <v>7</v>
      </c>
      <c r="D93" s="260">
        <v>7</v>
      </c>
      <c r="E93" s="189">
        <v>7</v>
      </c>
      <c r="F93" s="260">
        <v>7</v>
      </c>
      <c r="G93" s="189">
        <v>7</v>
      </c>
      <c r="I93" s="90"/>
      <c r="J93" s="90"/>
      <c r="K93" s="90"/>
      <c r="L93" s="90"/>
    </row>
    <row r="94" spans="1:12" ht="2.1" customHeight="1">
      <c r="A94" s="77"/>
      <c r="B94" s="192"/>
      <c r="C94" s="196"/>
      <c r="D94" s="264"/>
      <c r="E94" s="196"/>
      <c r="F94" s="264"/>
      <c r="G94" s="196"/>
    </row>
    <row r="95" spans="1:12">
      <c r="A95" s="61" t="s">
        <v>85</v>
      </c>
      <c r="B95" s="63"/>
      <c r="C95" s="146"/>
      <c r="D95" s="166"/>
      <c r="E95" s="146"/>
      <c r="F95" s="166"/>
      <c r="G95" s="146"/>
      <c r="I95" s="90"/>
      <c r="J95" s="90"/>
      <c r="K95" s="90"/>
      <c r="L95" s="90"/>
    </row>
    <row r="96" spans="1:12">
      <c r="A96" s="57" t="s">
        <v>89</v>
      </c>
      <c r="B96" s="63" t="s">
        <v>49</v>
      </c>
      <c r="C96" s="146">
        <v>639</v>
      </c>
      <c r="D96" s="166">
        <v>639</v>
      </c>
      <c r="E96" s="146">
        <v>639</v>
      </c>
      <c r="F96" s="166">
        <v>639</v>
      </c>
      <c r="G96" s="146">
        <v>639</v>
      </c>
      <c r="I96" s="90"/>
      <c r="J96" s="90"/>
      <c r="K96" s="90"/>
      <c r="L96" s="90"/>
    </row>
    <row r="97" spans="1:12">
      <c r="A97" s="113" t="s">
        <v>91</v>
      </c>
      <c r="B97" s="114" t="s">
        <v>23</v>
      </c>
      <c r="C97" s="497">
        <v>0.99843749999999998</v>
      </c>
      <c r="D97" s="498">
        <v>0.99843749999999998</v>
      </c>
      <c r="E97" s="497">
        <v>0.99843749999999998</v>
      </c>
      <c r="F97" s="498">
        <v>0.99843749999999998</v>
      </c>
      <c r="G97" s="497">
        <v>0.99843749999999998</v>
      </c>
      <c r="I97" s="90"/>
      <c r="J97" s="90"/>
      <c r="K97" s="90"/>
      <c r="L97" s="90"/>
    </row>
    <row r="98" spans="1:12">
      <c r="A98" s="59"/>
    </row>
    <row r="99" spans="1:12">
      <c r="A99" s="24" t="s">
        <v>68</v>
      </c>
    </row>
    <row r="100" spans="1:12">
      <c r="A100" s="200" t="s">
        <v>19</v>
      </c>
      <c r="B100" s="173" t="s">
        <v>20</v>
      </c>
      <c r="C100" s="206">
        <f>C81</f>
        <v>43465</v>
      </c>
      <c r="D100" s="206">
        <f>D81</f>
        <v>43373</v>
      </c>
      <c r="E100" s="206">
        <f>E81</f>
        <v>43281</v>
      </c>
      <c r="F100" s="206">
        <f>F81</f>
        <v>43190</v>
      </c>
      <c r="G100" s="206">
        <f>G81</f>
        <v>43100</v>
      </c>
    </row>
    <row r="101" spans="1:12">
      <c r="A101" s="59" t="s">
        <v>124</v>
      </c>
      <c r="B101" s="29" t="s">
        <v>22</v>
      </c>
      <c r="C101" s="197">
        <v>40192</v>
      </c>
      <c r="D101" s="232">
        <v>39946</v>
      </c>
      <c r="E101" s="197">
        <v>39719</v>
      </c>
      <c r="F101" s="232">
        <v>39523</v>
      </c>
      <c r="G101" s="197">
        <v>39363</v>
      </c>
      <c r="I101" s="90"/>
      <c r="J101" s="90"/>
      <c r="K101" s="90"/>
      <c r="L101" s="90"/>
    </row>
    <row r="102" spans="1:12">
      <c r="A102" s="59" t="s">
        <v>125</v>
      </c>
      <c r="B102" s="29" t="s">
        <v>22</v>
      </c>
      <c r="C102" s="198">
        <v>77693</v>
      </c>
      <c r="D102" s="233">
        <v>78275</v>
      </c>
      <c r="E102" s="198">
        <v>86053</v>
      </c>
      <c r="F102" s="233">
        <v>88665</v>
      </c>
      <c r="G102" s="198">
        <v>92211</v>
      </c>
      <c r="I102" s="90"/>
      <c r="J102" s="90"/>
      <c r="K102" s="90"/>
      <c r="L102" s="90"/>
    </row>
    <row r="103" spans="1:12">
      <c r="A103" s="24" t="s">
        <v>37</v>
      </c>
      <c r="B103" s="29"/>
      <c r="C103" s="198"/>
      <c r="D103" s="233"/>
      <c r="E103" s="198"/>
      <c r="F103" s="233"/>
      <c r="G103" s="198"/>
    </row>
    <row r="104" spans="1:12">
      <c r="A104" s="202" t="s">
        <v>112</v>
      </c>
      <c r="B104" s="29" t="s">
        <v>25</v>
      </c>
      <c r="C104" s="198">
        <v>41632</v>
      </c>
      <c r="D104" s="233">
        <v>38686.925088899989</v>
      </c>
      <c r="E104" s="198">
        <v>37281</v>
      </c>
      <c r="F104" s="233">
        <v>35890</v>
      </c>
      <c r="G104" s="198">
        <v>36495</v>
      </c>
      <c r="I104" s="90"/>
      <c r="J104" s="90"/>
      <c r="K104" s="90"/>
      <c r="L104" s="90"/>
    </row>
    <row r="105" spans="1:12">
      <c r="A105" s="201" t="s">
        <v>113</v>
      </c>
      <c r="B105" s="25" t="s">
        <v>38</v>
      </c>
      <c r="C105" s="199">
        <v>1.95</v>
      </c>
      <c r="D105" s="234">
        <v>2.0627377141781209</v>
      </c>
      <c r="E105" s="199">
        <v>2.2048661063577395</v>
      </c>
      <c r="F105" s="234">
        <v>2.2925233881804123</v>
      </c>
      <c r="G105" s="199">
        <v>2.38</v>
      </c>
      <c r="I105" s="90"/>
      <c r="J105" s="90"/>
      <c r="K105" s="90"/>
      <c r="L105" s="90"/>
    </row>
    <row r="107" spans="1:12">
      <c r="A107" s="24" t="s">
        <v>39</v>
      </c>
    </row>
    <row r="108" spans="1:12">
      <c r="A108" s="200" t="s">
        <v>19</v>
      </c>
      <c r="B108" s="173" t="s">
        <v>20</v>
      </c>
      <c r="C108" s="206">
        <f>C100</f>
        <v>43465</v>
      </c>
      <c r="D108" s="206">
        <f>D100</f>
        <v>43373</v>
      </c>
      <c r="E108" s="206">
        <f>E100</f>
        <v>43281</v>
      </c>
      <c r="F108" s="206">
        <f>F100</f>
        <v>43190</v>
      </c>
      <c r="G108" s="206">
        <f>G100</f>
        <v>43100</v>
      </c>
      <c r="I108" s="90"/>
      <c r="J108" s="90"/>
      <c r="K108" s="90"/>
      <c r="L108" s="90"/>
    </row>
    <row r="109" spans="1:12">
      <c r="A109" s="59" t="s">
        <v>124</v>
      </c>
      <c r="B109" s="29" t="s">
        <v>22</v>
      </c>
      <c r="C109" s="197">
        <v>124069</v>
      </c>
      <c r="D109" s="232">
        <v>124230</v>
      </c>
      <c r="E109" s="197">
        <v>123904</v>
      </c>
      <c r="F109" s="232">
        <v>123639</v>
      </c>
      <c r="G109" s="197">
        <v>122962</v>
      </c>
      <c r="I109" s="90"/>
      <c r="J109" s="90"/>
      <c r="K109" s="90"/>
      <c r="L109" s="90"/>
    </row>
    <row r="110" spans="1:12">
      <c r="A110" s="59" t="s">
        <v>125</v>
      </c>
      <c r="B110" s="29" t="s">
        <v>22</v>
      </c>
      <c r="C110" s="198">
        <v>230372</v>
      </c>
      <c r="D110" s="233">
        <v>229136</v>
      </c>
      <c r="E110" s="198">
        <v>273154</v>
      </c>
      <c r="F110" s="233">
        <v>278408</v>
      </c>
      <c r="G110" s="198">
        <v>288727</v>
      </c>
    </row>
    <row r="111" spans="1:12">
      <c r="A111" s="201" t="s">
        <v>113</v>
      </c>
      <c r="B111" s="25" t="s">
        <v>38</v>
      </c>
      <c r="C111" s="199">
        <v>1.850623643268801</v>
      </c>
      <c r="D111" s="234">
        <v>2.02</v>
      </c>
      <c r="E111" s="199">
        <v>2.2281462210605834</v>
      </c>
      <c r="F111" s="234">
        <v>2.2998081921808913</v>
      </c>
      <c r="G111" s="199">
        <v>2.39</v>
      </c>
    </row>
    <row r="112" spans="1:12">
      <c r="A112" s="203"/>
    </row>
    <row r="113" spans="1:12">
      <c r="A113" s="24" t="s">
        <v>66</v>
      </c>
    </row>
    <row r="114" spans="1:12">
      <c r="A114" s="200" t="s">
        <v>19</v>
      </c>
      <c r="B114" s="173" t="s">
        <v>20</v>
      </c>
      <c r="C114" s="206">
        <f>C108</f>
        <v>43465</v>
      </c>
      <c r="D114" s="206">
        <f>D108</f>
        <v>43373</v>
      </c>
      <c r="E114" s="206">
        <f>E108</f>
        <v>43281</v>
      </c>
      <c r="F114" s="206">
        <f>F108</f>
        <v>43190</v>
      </c>
      <c r="G114" s="206">
        <f>G108</f>
        <v>43100</v>
      </c>
    </row>
    <row r="115" spans="1:12">
      <c r="A115" s="59" t="s">
        <v>124</v>
      </c>
      <c r="B115" s="29" t="s">
        <v>22</v>
      </c>
      <c r="C115" s="197">
        <v>92301</v>
      </c>
      <c r="D115" s="232">
        <v>92122.6</v>
      </c>
      <c r="E115" s="197">
        <v>91758.68</v>
      </c>
      <c r="F115" s="232">
        <v>91451</v>
      </c>
      <c r="G115" s="197">
        <v>91007</v>
      </c>
      <c r="I115" s="90"/>
      <c r="J115" s="90"/>
      <c r="K115" s="90"/>
      <c r="L115" s="90"/>
    </row>
    <row r="116" spans="1:12">
      <c r="A116" s="59" t="s">
        <v>125</v>
      </c>
      <c r="B116" s="29" t="s">
        <v>22</v>
      </c>
      <c r="C116" s="198">
        <v>174449</v>
      </c>
      <c r="D116" s="233">
        <v>174512</v>
      </c>
      <c r="E116" s="198">
        <v>200777.68</v>
      </c>
      <c r="F116" s="233">
        <v>205596</v>
      </c>
      <c r="G116" s="198">
        <v>213476</v>
      </c>
      <c r="I116" s="90"/>
      <c r="J116" s="90"/>
      <c r="K116" s="90"/>
      <c r="L116" s="90"/>
    </row>
    <row r="117" spans="1:12">
      <c r="A117" s="201" t="s">
        <v>113</v>
      </c>
      <c r="B117" s="25" t="s">
        <v>38</v>
      </c>
      <c r="C117" s="199">
        <v>1.8911201172877923</v>
      </c>
      <c r="D117" s="234">
        <v>2.04</v>
      </c>
      <c r="E117" s="199">
        <v>2.2200000000000002</v>
      </c>
      <c r="F117" s="234">
        <v>2.2999999999999998</v>
      </c>
      <c r="G117" s="199">
        <v>2.38</v>
      </c>
      <c r="I117" s="90"/>
      <c r="J117" s="90"/>
      <c r="K117" s="90"/>
      <c r="L117" s="90"/>
    </row>
    <row r="118" spans="1:12">
      <c r="A118" s="205"/>
      <c r="B118" s="205"/>
      <c r="C118" s="205"/>
      <c r="D118" s="205"/>
      <c r="E118" s="205"/>
      <c r="F118" s="205"/>
      <c r="G118" s="205"/>
    </row>
    <row r="120" spans="1:12">
      <c r="A120" s="205"/>
      <c r="B120" s="205"/>
      <c r="C120" s="205"/>
      <c r="D120" s="205"/>
      <c r="E120" s="205"/>
      <c r="F120" s="205"/>
      <c r="G120" s="205"/>
    </row>
    <row r="121" spans="1:12">
      <c r="A121" s="22" t="s">
        <v>307</v>
      </c>
    </row>
    <row r="122" spans="1:12">
      <c r="F122" s="115"/>
    </row>
    <row r="123" spans="1:12">
      <c r="A123" s="171" t="s">
        <v>19</v>
      </c>
      <c r="B123" s="172" t="s">
        <v>20</v>
      </c>
      <c r="C123" s="206">
        <f>C114</f>
        <v>43465</v>
      </c>
      <c r="D123" s="206">
        <f>D114</f>
        <v>43373</v>
      </c>
      <c r="E123" s="206">
        <f>E114</f>
        <v>43281</v>
      </c>
      <c r="F123" s="206">
        <f>F114</f>
        <v>43190</v>
      </c>
      <c r="G123" s="206">
        <f>G114</f>
        <v>43100</v>
      </c>
    </row>
    <row r="124" spans="1:12">
      <c r="A124" s="61" t="s">
        <v>92</v>
      </c>
      <c r="B124" s="26" t="s">
        <v>21</v>
      </c>
      <c r="C124" s="169">
        <v>97922.425319999995</v>
      </c>
      <c r="D124" s="170">
        <v>94095.653319999998</v>
      </c>
      <c r="E124" s="169">
        <v>91192.750320000006</v>
      </c>
      <c r="F124" s="170">
        <v>89262.401999999987</v>
      </c>
      <c r="G124" s="169">
        <v>84129.551000000007</v>
      </c>
      <c r="I124" s="90"/>
      <c r="J124" s="90"/>
      <c r="K124" s="90"/>
      <c r="L124" s="90"/>
    </row>
    <row r="125" spans="1:12" hidden="1">
      <c r="A125" s="57"/>
      <c r="B125" s="63" t="s">
        <v>23</v>
      </c>
      <c r="C125" s="147"/>
      <c r="D125" s="164"/>
      <c r="E125" s="147"/>
      <c r="F125" s="164"/>
      <c r="G125" s="147"/>
      <c r="I125" s="90"/>
      <c r="J125" s="90"/>
      <c r="K125" s="90"/>
      <c r="L125" s="90"/>
    </row>
    <row r="126" spans="1:12">
      <c r="A126" s="57" t="s">
        <v>47</v>
      </c>
      <c r="B126" s="63" t="s">
        <v>21</v>
      </c>
      <c r="C126" s="146">
        <v>3826.7719999999972</v>
      </c>
      <c r="D126" s="166">
        <v>2902.9029999999912</v>
      </c>
      <c r="E126" s="146">
        <v>1930.3483200000192</v>
      </c>
      <c r="F126" s="166">
        <v>5132.8509999999806</v>
      </c>
      <c r="G126" s="146">
        <v>5387.7910000000265</v>
      </c>
      <c r="I126" s="90"/>
      <c r="J126" s="90"/>
      <c r="K126" s="90"/>
      <c r="L126" s="90"/>
    </row>
    <row r="127" spans="1:12" hidden="1">
      <c r="A127" s="57"/>
      <c r="B127" s="63"/>
      <c r="C127" s="148"/>
      <c r="D127" s="223"/>
      <c r="E127" s="148"/>
      <c r="F127" s="223"/>
      <c r="G127" s="148"/>
      <c r="I127" s="90"/>
      <c r="J127" s="90"/>
      <c r="K127" s="90"/>
      <c r="L127" s="90"/>
    </row>
    <row r="128" spans="1:12">
      <c r="A128" s="57" t="s">
        <v>48</v>
      </c>
      <c r="B128" s="63" t="s">
        <v>23</v>
      </c>
      <c r="C128" s="148">
        <v>4.6783994391670351E-2</v>
      </c>
      <c r="D128" s="223">
        <v>4.8375413834365527E-2</v>
      </c>
      <c r="E128" s="148">
        <v>4.8772166715214248E-2</v>
      </c>
      <c r="F128" s="223">
        <v>4.138754856431176E-2</v>
      </c>
      <c r="G128" s="148">
        <v>4.1489728247879422E-2</v>
      </c>
      <c r="I128" s="90"/>
      <c r="J128" s="90"/>
      <c r="K128" s="90"/>
      <c r="L128" s="90"/>
    </row>
    <row r="129" spans="1:12">
      <c r="A129" s="57" t="s">
        <v>88</v>
      </c>
      <c r="B129" s="63" t="s">
        <v>131</v>
      </c>
      <c r="C129" s="149">
        <v>2.9781488871292221</v>
      </c>
      <c r="D129" s="224">
        <v>2.9656402187733186</v>
      </c>
      <c r="E129" s="149">
        <v>2.9269610280172516</v>
      </c>
      <c r="F129" s="224">
        <v>2.9651109899905514</v>
      </c>
      <c r="G129" s="149">
        <v>3.1535576025268033</v>
      </c>
      <c r="I129" s="90"/>
      <c r="J129" s="90"/>
      <c r="K129" s="90"/>
      <c r="L129" s="90"/>
    </row>
    <row r="130" spans="1:12" hidden="1">
      <c r="A130" s="57"/>
      <c r="B130" s="132"/>
      <c r="C130" s="243">
        <v>0</v>
      </c>
      <c r="D130" s="244">
        <v>0</v>
      </c>
      <c r="E130" s="243">
        <v>0</v>
      </c>
      <c r="F130" s="244">
        <v>0</v>
      </c>
      <c r="G130" s="243">
        <v>0</v>
      </c>
      <c r="I130" s="90"/>
      <c r="J130" s="90"/>
      <c r="K130" s="90"/>
      <c r="L130" s="90"/>
    </row>
    <row r="131" spans="1:12">
      <c r="A131" s="44"/>
      <c r="B131" s="130"/>
      <c r="C131" s="146"/>
      <c r="D131" s="166"/>
      <c r="E131" s="146"/>
      <c r="F131" s="166"/>
      <c r="G131" s="146"/>
      <c r="I131" s="90"/>
      <c r="J131" s="90"/>
      <c r="K131" s="90"/>
      <c r="L131" s="90"/>
    </row>
    <row r="132" spans="1:12">
      <c r="A132" s="124" t="s">
        <v>93</v>
      </c>
      <c r="B132" s="130"/>
      <c r="C132" s="151"/>
      <c r="D132" s="225"/>
      <c r="E132" s="151"/>
      <c r="F132" s="225"/>
      <c r="G132" s="151"/>
      <c r="I132" s="90"/>
      <c r="J132" s="90"/>
      <c r="K132" s="90"/>
      <c r="L132" s="90"/>
    </row>
    <row r="133" spans="1:12">
      <c r="A133" s="219" t="s">
        <v>309</v>
      </c>
      <c r="B133" s="460" t="s">
        <v>311</v>
      </c>
      <c r="C133" s="151">
        <v>525.9877569568705</v>
      </c>
      <c r="D133" s="225">
        <v>516.71613728328998</v>
      </c>
      <c r="E133" s="151">
        <v>499.50478740446374</v>
      </c>
      <c r="F133" s="225">
        <v>496.62728594026947</v>
      </c>
      <c r="G133" s="151">
        <v>507.3045461287814</v>
      </c>
      <c r="I133" s="90"/>
      <c r="J133" s="90"/>
      <c r="K133" s="90"/>
      <c r="L133" s="90"/>
    </row>
    <row r="134" spans="1:12">
      <c r="A134" s="219" t="s">
        <v>102</v>
      </c>
      <c r="B134" s="461" t="s">
        <v>98</v>
      </c>
      <c r="C134" s="220">
        <v>52445.342611</v>
      </c>
      <c r="D134" s="226">
        <v>52356.700755000013</v>
      </c>
      <c r="E134" s="220">
        <v>49666.103798000004</v>
      </c>
      <c r="F134" s="226">
        <v>44688.001572999994</v>
      </c>
      <c r="G134" s="220">
        <v>41927.667095000012</v>
      </c>
      <c r="I134" s="90"/>
      <c r="J134" s="90"/>
      <c r="K134" s="90"/>
      <c r="L134" s="90"/>
    </row>
    <row r="135" spans="1:12">
      <c r="A135" s="219" t="s">
        <v>310</v>
      </c>
      <c r="B135" s="461" t="s">
        <v>312</v>
      </c>
      <c r="C135" s="221">
        <v>1.8360018741837605</v>
      </c>
      <c r="D135" s="227">
        <v>1.8606128088533325</v>
      </c>
      <c r="E135" s="221">
        <v>1.8422181039060916</v>
      </c>
      <c r="F135" s="227">
        <v>1.9073089913035339</v>
      </c>
      <c r="G135" s="221">
        <v>2.0858054799154817</v>
      </c>
      <c r="I135" s="90"/>
      <c r="J135" s="90"/>
      <c r="K135" s="90"/>
      <c r="L135" s="90"/>
    </row>
    <row r="136" spans="1:12">
      <c r="A136" s="219" t="s">
        <v>105</v>
      </c>
      <c r="B136" s="461" t="s">
        <v>99</v>
      </c>
      <c r="C136" s="220">
        <v>183.06461709887466</v>
      </c>
      <c r="D136" s="226">
        <v>188.52817054685059</v>
      </c>
      <c r="E136" s="220">
        <v>183.17301029803318</v>
      </c>
      <c r="F136" s="226">
        <v>171.62534080703054</v>
      </c>
      <c r="G136" s="220">
        <v>172.38749081626159</v>
      </c>
      <c r="I136" s="90"/>
      <c r="J136" s="90"/>
      <c r="K136" s="90"/>
      <c r="L136" s="90"/>
    </row>
    <row r="137" spans="1:12" hidden="1">
      <c r="A137" s="219"/>
      <c r="B137" s="132"/>
      <c r="C137" s="245"/>
      <c r="D137" s="246"/>
      <c r="E137" s="245"/>
      <c r="F137" s="246"/>
      <c r="G137" s="245"/>
      <c r="H137" s="247"/>
      <c r="I137" s="90"/>
      <c r="J137" s="90"/>
      <c r="K137" s="90"/>
      <c r="L137" s="90"/>
    </row>
    <row r="138" spans="1:12">
      <c r="A138" s="44"/>
      <c r="B138" s="130"/>
      <c r="C138" s="146"/>
      <c r="D138" s="166"/>
      <c r="E138" s="146"/>
      <c r="F138" s="166"/>
      <c r="G138" s="146"/>
      <c r="I138" s="90"/>
      <c r="J138" s="90"/>
      <c r="K138" s="90"/>
      <c r="L138" s="90"/>
    </row>
    <row r="139" spans="1:12" hidden="1">
      <c r="A139" s="124"/>
      <c r="B139" s="130"/>
      <c r="C139" s="146"/>
      <c r="D139" s="166"/>
      <c r="E139" s="146"/>
      <c r="F139" s="166"/>
      <c r="G139" s="146"/>
      <c r="I139" s="90"/>
      <c r="J139" s="90"/>
      <c r="K139" s="90"/>
      <c r="L139" s="90"/>
    </row>
    <row r="140" spans="1:12" hidden="1">
      <c r="A140" s="126"/>
      <c r="B140" s="130"/>
      <c r="C140" s="167"/>
      <c r="D140" s="228"/>
      <c r="E140" s="167"/>
      <c r="F140" s="228"/>
      <c r="G140" s="167"/>
      <c r="I140" s="90"/>
      <c r="J140" s="90"/>
      <c r="K140" s="90"/>
      <c r="L140" s="90"/>
    </row>
    <row r="141" spans="1:12" hidden="1">
      <c r="A141" s="122"/>
      <c r="B141" s="130"/>
      <c r="C141" s="150"/>
      <c r="D141" s="165"/>
      <c r="E141" s="150"/>
      <c r="F141" s="165"/>
      <c r="G141" s="150"/>
      <c r="I141" s="90"/>
      <c r="J141" s="90"/>
      <c r="K141" s="90"/>
      <c r="L141" s="90"/>
    </row>
    <row r="142" spans="1:12" hidden="1">
      <c r="A142" s="131"/>
      <c r="B142" s="63"/>
      <c r="C142" s="168"/>
      <c r="D142" s="229"/>
      <c r="E142" s="168"/>
      <c r="F142" s="229"/>
      <c r="G142" s="168"/>
      <c r="I142" s="90"/>
      <c r="J142" s="90"/>
      <c r="K142" s="90"/>
      <c r="L142" s="90"/>
    </row>
    <row r="143" spans="1:12" hidden="1">
      <c r="A143" s="131"/>
      <c r="B143" s="63"/>
      <c r="C143" s="168"/>
      <c r="D143" s="229"/>
      <c r="E143" s="168"/>
      <c r="F143" s="229"/>
      <c r="G143" s="168"/>
      <c r="I143" s="90"/>
      <c r="J143" s="90"/>
      <c r="K143" s="90"/>
      <c r="L143" s="90"/>
    </row>
    <row r="144" spans="1:12" hidden="1">
      <c r="A144" s="131"/>
      <c r="B144" s="63"/>
      <c r="C144" s="168"/>
      <c r="D144" s="229"/>
      <c r="E144" s="168"/>
      <c r="F144" s="229"/>
      <c r="G144" s="168"/>
      <c r="I144" s="90"/>
      <c r="J144" s="90"/>
      <c r="K144" s="90"/>
      <c r="L144" s="90"/>
    </row>
    <row r="145" spans="1:12" hidden="1">
      <c r="A145" s="216"/>
      <c r="B145" s="130"/>
      <c r="C145" s="168"/>
      <c r="D145" s="229"/>
      <c r="E145" s="168"/>
      <c r="F145" s="229"/>
      <c r="G145" s="168"/>
      <c r="I145" s="90"/>
      <c r="J145" s="90"/>
      <c r="K145" s="90"/>
      <c r="L145" s="90"/>
    </row>
    <row r="146" spans="1:12">
      <c r="A146" s="217" t="s">
        <v>94</v>
      </c>
      <c r="B146" s="132"/>
      <c r="C146" s="168"/>
      <c r="D146" s="229"/>
      <c r="E146" s="168"/>
      <c r="F146" s="229"/>
      <c r="G146" s="168"/>
      <c r="I146" s="90"/>
      <c r="J146" s="90"/>
      <c r="K146" s="90"/>
      <c r="L146" s="90"/>
    </row>
    <row r="147" spans="1:12">
      <c r="A147" s="126" t="s">
        <v>313</v>
      </c>
      <c r="B147" s="460" t="s">
        <v>311</v>
      </c>
      <c r="C147" s="146">
        <v>191.55701243946476</v>
      </c>
      <c r="D147" s="166">
        <v>179.83923638583769</v>
      </c>
      <c r="E147" s="146">
        <v>169.659151252622</v>
      </c>
      <c r="F147" s="166">
        <v>158.35800634497286</v>
      </c>
      <c r="G147" s="146">
        <v>148.94066857151688</v>
      </c>
      <c r="I147" s="90"/>
      <c r="J147" s="90"/>
      <c r="K147" s="90"/>
      <c r="L147" s="90"/>
    </row>
    <row r="148" spans="1:12">
      <c r="A148" s="127" t="s">
        <v>95</v>
      </c>
      <c r="B148" s="461" t="s">
        <v>21</v>
      </c>
      <c r="C148" s="161">
        <v>29264</v>
      </c>
      <c r="D148" s="230">
        <v>27113.074000000001</v>
      </c>
      <c r="E148" s="161">
        <v>26376.053833000002</v>
      </c>
      <c r="F148" s="230">
        <v>24941.457999999999</v>
      </c>
      <c r="G148" s="161">
        <v>23324.016500000002</v>
      </c>
      <c r="I148" s="90"/>
      <c r="J148" s="90"/>
      <c r="K148" s="90"/>
      <c r="L148" s="90"/>
    </row>
    <row r="149" spans="1:12">
      <c r="A149" s="128" t="s">
        <v>115</v>
      </c>
      <c r="B149" s="463" t="s">
        <v>23</v>
      </c>
      <c r="C149" s="218">
        <v>0.29884880714880563</v>
      </c>
      <c r="D149" s="231">
        <v>0.28814374568179046</v>
      </c>
      <c r="E149" s="218">
        <v>0.28923410841810437</v>
      </c>
      <c r="F149" s="231">
        <v>0.27941728478245526</v>
      </c>
      <c r="G149" s="218">
        <v>0.27723928420823263</v>
      </c>
      <c r="H149" s="133"/>
      <c r="I149" s="90"/>
      <c r="J149" s="90"/>
      <c r="K149" s="90"/>
      <c r="L149" s="90"/>
    </row>
    <row r="150" spans="1:12">
      <c r="A150" s="126" t="s">
        <v>97</v>
      </c>
      <c r="B150" s="461" t="s">
        <v>100</v>
      </c>
      <c r="C150" s="146">
        <v>105338.04274121401</v>
      </c>
      <c r="D150" s="166">
        <v>88808.237253190004</v>
      </c>
      <c r="E150" s="146">
        <v>77810.765300853993</v>
      </c>
      <c r="F150" s="166">
        <v>69704.678440275005</v>
      </c>
      <c r="G150" s="146">
        <v>65543.831927587002</v>
      </c>
      <c r="I150" s="90"/>
      <c r="J150" s="90"/>
      <c r="K150" s="90"/>
      <c r="L150" s="90"/>
    </row>
    <row r="151" spans="1:12">
      <c r="A151" s="126" t="s">
        <v>314</v>
      </c>
      <c r="B151" s="461" t="s">
        <v>312</v>
      </c>
      <c r="C151" s="150">
        <v>2.2696906170873565</v>
      </c>
      <c r="D151" s="165">
        <v>2.254301142722658</v>
      </c>
      <c r="E151" s="150">
        <v>2.1934473640698458</v>
      </c>
      <c r="F151" s="165">
        <v>2.187856474095573</v>
      </c>
      <c r="G151" s="150">
        <v>2.2665058684021888</v>
      </c>
      <c r="I151" s="90"/>
      <c r="J151" s="90"/>
      <c r="K151" s="90"/>
      <c r="L151" s="90"/>
    </row>
    <row r="152" spans="1:12" s="396" customFormat="1">
      <c r="A152" s="462" t="s">
        <v>103</v>
      </c>
      <c r="B152" s="461" t="s">
        <v>101</v>
      </c>
      <c r="C152" s="220">
        <v>1248.112842163036</v>
      </c>
      <c r="D152" s="226">
        <v>1113.2193104597554</v>
      </c>
      <c r="E152" s="220">
        <v>1005.9806192905138</v>
      </c>
      <c r="F152" s="226">
        <v>963.03202799917688</v>
      </c>
      <c r="G152" s="220">
        <v>997.4138099837437</v>
      </c>
      <c r="I152" s="397"/>
      <c r="J152" s="397"/>
      <c r="K152" s="397"/>
      <c r="L152" s="397"/>
    </row>
    <row r="153" spans="1:12" s="396" customFormat="1">
      <c r="A153" s="462"/>
      <c r="B153" s="63"/>
      <c r="C153" s="146"/>
      <c r="D153" s="166"/>
      <c r="E153" s="146"/>
      <c r="F153" s="166"/>
      <c r="G153" s="146"/>
      <c r="I153" s="397"/>
      <c r="J153" s="397"/>
      <c r="K153" s="397"/>
      <c r="L153" s="397"/>
    </row>
    <row r="154" spans="1:12" s="396" customFormat="1">
      <c r="A154" s="464" t="s">
        <v>315</v>
      </c>
      <c r="B154" s="63"/>
      <c r="C154" s="146"/>
      <c r="D154" s="166"/>
      <c r="E154" s="146"/>
      <c r="F154" s="166"/>
      <c r="G154" s="146"/>
      <c r="I154" s="397"/>
      <c r="J154" s="397"/>
      <c r="K154" s="397"/>
      <c r="L154" s="397"/>
    </row>
    <row r="155" spans="1:12" s="396" customFormat="1">
      <c r="A155" s="465" t="s">
        <v>316</v>
      </c>
      <c r="B155" s="460" t="s">
        <v>325</v>
      </c>
      <c r="C155" s="146">
        <v>6917.1696779999993</v>
      </c>
      <c r="D155" s="166">
        <v>6262.7312589999992</v>
      </c>
      <c r="E155" s="146">
        <v>6090.3284439999998</v>
      </c>
      <c r="F155" s="166">
        <v>5645.4063379999998</v>
      </c>
      <c r="G155" s="146">
        <v>5357.892702642087</v>
      </c>
      <c r="I155" s="397"/>
      <c r="J155" s="397"/>
      <c r="K155" s="397"/>
      <c r="L155" s="397"/>
    </row>
    <row r="156" spans="1:12" s="396" customFormat="1">
      <c r="A156" s="465" t="s">
        <v>317</v>
      </c>
      <c r="B156" s="460" t="s">
        <v>312</v>
      </c>
      <c r="C156" s="146">
        <v>166.24541366964505</v>
      </c>
      <c r="D156" s="166">
        <v>163.46258360867657</v>
      </c>
      <c r="E156" s="146">
        <v>168.41553897712129</v>
      </c>
      <c r="F156" s="166">
        <v>169.72394059560517</v>
      </c>
      <c r="G156" s="146">
        <v>181.9156657545436</v>
      </c>
      <c r="I156" s="397"/>
      <c r="J156" s="397"/>
      <c r="K156" s="397"/>
      <c r="L156" s="397"/>
    </row>
    <row r="157" spans="1:12" s="396" customFormat="1">
      <c r="A157" s="466" t="s">
        <v>318</v>
      </c>
      <c r="B157" s="460" t="s">
        <v>311</v>
      </c>
      <c r="C157" s="146">
        <v>67.738972174409241</v>
      </c>
      <c r="D157" s="166">
        <v>55.136295354774241</v>
      </c>
      <c r="E157" s="146">
        <v>50.369740969383933</v>
      </c>
      <c r="F157" s="166">
        <v>45.762988033675185</v>
      </c>
      <c r="G157" s="146">
        <v>39.924241802761827</v>
      </c>
      <c r="I157" s="397"/>
      <c r="J157" s="397"/>
      <c r="K157" s="397"/>
      <c r="L157" s="397"/>
    </row>
    <row r="158" spans="1:12" s="396" customFormat="1">
      <c r="A158" s="466" t="s">
        <v>319</v>
      </c>
      <c r="B158" s="460" t="s">
        <v>21</v>
      </c>
      <c r="C158" s="146">
        <v>13804.999</v>
      </c>
      <c r="D158" s="166">
        <v>12942.621999999999</v>
      </c>
      <c r="E158" s="146">
        <v>11815.798999999999</v>
      </c>
      <c r="F158" s="166">
        <v>11464.847</v>
      </c>
      <c r="G158" s="146">
        <v>10449.159999999998</v>
      </c>
      <c r="I158" s="397"/>
      <c r="J158" s="397"/>
      <c r="K158" s="397"/>
      <c r="L158" s="397"/>
    </row>
    <row r="159" spans="1:12" s="396" customFormat="1">
      <c r="A159" s="465" t="s">
        <v>320</v>
      </c>
      <c r="B159" s="460" t="s">
        <v>312</v>
      </c>
      <c r="C159" s="150">
        <v>1.6280204151284143</v>
      </c>
      <c r="D159" s="165">
        <v>1.4391039494710132</v>
      </c>
      <c r="E159" s="150">
        <v>1.3928718543667402</v>
      </c>
      <c r="F159" s="165">
        <v>1.3758220750601493</v>
      </c>
      <c r="G159" s="150">
        <v>1.3555413350687928</v>
      </c>
      <c r="I159" s="397"/>
      <c r="J159" s="397"/>
      <c r="K159" s="397"/>
      <c r="L159" s="397"/>
    </row>
    <row r="160" spans="1:12" s="396" customFormat="1">
      <c r="A160" s="464" t="s">
        <v>321</v>
      </c>
      <c r="B160" s="460"/>
      <c r="C160" s="146"/>
      <c r="D160" s="166"/>
      <c r="E160" s="146"/>
      <c r="F160" s="166"/>
      <c r="G160" s="146"/>
      <c r="I160" s="397"/>
      <c r="J160" s="397"/>
      <c r="K160" s="397"/>
      <c r="L160" s="397"/>
    </row>
    <row r="161" spans="1:12" s="396" customFormat="1">
      <c r="A161" s="462" t="s">
        <v>153</v>
      </c>
      <c r="B161" s="468" t="s">
        <v>49</v>
      </c>
      <c r="C161" s="146">
        <v>20582</v>
      </c>
      <c r="D161" s="166">
        <v>20060</v>
      </c>
      <c r="E161" s="146">
        <v>19895</v>
      </c>
      <c r="F161" s="166">
        <v>19731</v>
      </c>
      <c r="G161" s="146">
        <v>19054</v>
      </c>
      <c r="I161" s="397"/>
      <c r="J161" s="397"/>
      <c r="K161" s="397"/>
      <c r="L161" s="397"/>
    </row>
    <row r="162" spans="1:12" s="396" customFormat="1">
      <c r="A162" s="467" t="s">
        <v>322</v>
      </c>
      <c r="B162" s="468" t="s">
        <v>49</v>
      </c>
      <c r="C162" s="146">
        <v>4441</v>
      </c>
      <c r="D162" s="166">
        <v>4449</v>
      </c>
      <c r="E162" s="146">
        <v>4377</v>
      </c>
      <c r="F162" s="166">
        <v>4397</v>
      </c>
      <c r="G162" s="146">
        <v>4181</v>
      </c>
      <c r="I162" s="397"/>
      <c r="J162" s="397"/>
      <c r="K162" s="397"/>
      <c r="L162" s="397"/>
    </row>
    <row r="163" spans="1:12" s="396" customFormat="1">
      <c r="A163" s="467" t="s">
        <v>323</v>
      </c>
      <c r="B163" s="468" t="s">
        <v>49</v>
      </c>
      <c r="C163" s="154">
        <v>16141</v>
      </c>
      <c r="D163" s="162">
        <v>15611</v>
      </c>
      <c r="E163" s="154">
        <v>15518</v>
      </c>
      <c r="F163" s="162">
        <v>15334</v>
      </c>
      <c r="G163" s="154">
        <v>14873</v>
      </c>
      <c r="I163" s="397"/>
      <c r="J163" s="397"/>
      <c r="K163" s="397"/>
      <c r="L163" s="397"/>
    </row>
    <row r="164" spans="1:12" s="396" customFormat="1">
      <c r="A164" s="462" t="s">
        <v>154</v>
      </c>
      <c r="B164" s="468" t="s">
        <v>49</v>
      </c>
      <c r="C164" s="155">
        <v>15734</v>
      </c>
      <c r="D164" s="163">
        <v>15280</v>
      </c>
      <c r="E164" s="155">
        <v>14653</v>
      </c>
      <c r="F164" s="163">
        <v>13725</v>
      </c>
      <c r="G164" s="155">
        <v>12933</v>
      </c>
      <c r="I164" s="397"/>
      <c r="J164" s="397"/>
      <c r="K164" s="397"/>
      <c r="L164" s="397"/>
    </row>
    <row r="165" spans="1:12" s="396" customFormat="1">
      <c r="A165" s="462" t="s">
        <v>155</v>
      </c>
      <c r="B165" s="468" t="s">
        <v>49</v>
      </c>
      <c r="C165" s="155">
        <v>29650</v>
      </c>
      <c r="D165" s="163">
        <v>26338</v>
      </c>
      <c r="E165" s="155">
        <v>23754</v>
      </c>
      <c r="F165" s="163">
        <v>20093</v>
      </c>
      <c r="G165" s="155">
        <v>16863</v>
      </c>
      <c r="I165" s="397"/>
      <c r="J165" s="397"/>
      <c r="K165" s="397"/>
      <c r="L165" s="397"/>
    </row>
    <row r="166" spans="1:12">
      <c r="A166" s="57" t="s">
        <v>324</v>
      </c>
      <c r="B166" s="471" t="s">
        <v>312</v>
      </c>
      <c r="C166" s="472">
        <v>13954.33455949073</v>
      </c>
      <c r="D166" s="473">
        <v>13717.008856473447</v>
      </c>
      <c r="E166" s="472">
        <v>13325.898850621137</v>
      </c>
      <c r="F166" s="473">
        <v>13236.848545867004</v>
      </c>
      <c r="G166" s="472">
        <v>13423.110397506292</v>
      </c>
    </row>
    <row r="167" spans="1:12" s="133" customFormat="1">
      <c r="A167" s="464" t="s">
        <v>330</v>
      </c>
      <c r="B167" s="471"/>
      <c r="C167" s="472"/>
      <c r="D167" s="473"/>
      <c r="E167" s="472"/>
      <c r="F167" s="473"/>
      <c r="G167" s="472"/>
      <c r="I167" s="134"/>
      <c r="J167" s="134"/>
      <c r="K167" s="134"/>
      <c r="L167" s="134"/>
    </row>
    <row r="168" spans="1:12">
      <c r="A168" s="57" t="s">
        <v>326</v>
      </c>
      <c r="B168" s="471" t="s">
        <v>49</v>
      </c>
      <c r="C168" s="472">
        <v>3334</v>
      </c>
      <c r="D168" s="473">
        <v>3338</v>
      </c>
      <c r="E168" s="472">
        <v>3480</v>
      </c>
      <c r="F168" s="473">
        <v>3530</v>
      </c>
      <c r="G168" s="472">
        <v>3420</v>
      </c>
    </row>
    <row r="169" spans="1:12">
      <c r="A169" s="57" t="s">
        <v>327</v>
      </c>
      <c r="B169" s="471" t="s">
        <v>49</v>
      </c>
      <c r="C169" s="472">
        <v>29370.853425314934</v>
      </c>
      <c r="D169" s="473">
        <v>28189.2310724985</v>
      </c>
      <c r="E169" s="472">
        <v>26204.813310344831</v>
      </c>
      <c r="F169" s="473">
        <v>25286.799433427757</v>
      </c>
      <c r="G169" s="472">
        <v>24599.283918128654</v>
      </c>
      <c r="I169" s="90"/>
      <c r="J169" s="90"/>
      <c r="K169" s="90"/>
      <c r="L169" s="90"/>
    </row>
    <row r="170" spans="1:12" s="133" customFormat="1">
      <c r="A170" s="57" t="s">
        <v>328</v>
      </c>
      <c r="B170" s="471" t="s">
        <v>312</v>
      </c>
      <c r="C170" s="472">
        <v>6409.7930096212267</v>
      </c>
      <c r="D170" s="473">
        <v>5747.2112909491225</v>
      </c>
      <c r="E170" s="472">
        <v>6382.8353912226266</v>
      </c>
      <c r="F170" s="473">
        <v>5914.4694924347104</v>
      </c>
      <c r="G170" s="472">
        <v>5628.4796429972484</v>
      </c>
      <c r="I170" s="134"/>
      <c r="J170" s="134"/>
      <c r="K170" s="134"/>
      <c r="L170" s="134"/>
    </row>
    <row r="171" spans="1:12" s="396" customFormat="1">
      <c r="A171" s="470" t="s">
        <v>329</v>
      </c>
      <c r="B171" s="469" t="s">
        <v>312</v>
      </c>
      <c r="C171" s="155">
        <v>85302.561164140032</v>
      </c>
      <c r="D171" s="163">
        <v>82244.505606265695</v>
      </c>
      <c r="E171" s="155">
        <v>76017.756875812149</v>
      </c>
      <c r="F171" s="163">
        <v>72904.530149684797</v>
      </c>
      <c r="G171" s="155">
        <v>74756.396269727731</v>
      </c>
      <c r="I171" s="397"/>
      <c r="J171" s="397"/>
      <c r="K171" s="397"/>
      <c r="L171" s="397"/>
    </row>
    <row r="172" spans="1:12" s="136" customFormat="1">
      <c r="A172" s="37"/>
      <c r="B172" s="36"/>
      <c r="C172" s="36"/>
      <c r="D172" s="36"/>
      <c r="E172" s="36"/>
      <c r="F172" s="36"/>
      <c r="G172" s="36"/>
      <c r="I172" s="137"/>
      <c r="J172" s="137"/>
      <c r="K172" s="137"/>
      <c r="L172" s="137"/>
    </row>
    <row r="173" spans="1:12" s="2" customFormat="1" ht="29.25" customHeight="1">
      <c r="A173" s="524" t="s">
        <v>288</v>
      </c>
      <c r="B173" s="524"/>
      <c r="C173" s="524"/>
      <c r="D173" s="524"/>
      <c r="E173" s="524"/>
      <c r="F173" s="524"/>
      <c r="G173" s="524"/>
    </row>
  </sheetData>
  <mergeCells count="1">
    <mergeCell ref="A173:G173"/>
  </mergeCells>
  <phoneticPr fontId="3" type="noConversion"/>
  <hyperlinks>
    <hyperlink ref="A1" location="Cover!E6" display="INDEX"/>
  </hyperlinks>
  <pageMargins left="0.23" right="0.23" top="1" bottom="1" header="0.5" footer="0.5"/>
  <pageSetup paperSize="9" scale="66" orientation="portrait" r:id="rId1"/>
  <headerFooter alignWithMargins="0">
    <oddFooter>Page &amp;P of &amp;N</oddFooter>
  </headerFooter>
  <rowBreaks count="1" manualBreakCount="1">
    <brk id="79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Trends file-1</vt:lpstr>
      <vt:lpstr>Trends file-2 </vt:lpstr>
      <vt:lpstr>Trends file-3</vt:lpstr>
      <vt:lpstr>Trends file-4</vt:lpstr>
      <vt:lpstr>Trends file-5-SCH</vt:lpstr>
      <vt:lpstr>Trends file-6-Ops</vt:lpstr>
      <vt:lpstr>Cover!Print_Area</vt:lpstr>
      <vt:lpstr>'Trends file-1'!Print_Area</vt:lpstr>
      <vt:lpstr>'Trends file-2 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aaggarwal</dc:creator>
  <cp:lastModifiedBy>Anuj Bhatnagar</cp:lastModifiedBy>
  <cp:lastPrinted>2019-01-31T05:11:10Z</cp:lastPrinted>
  <dcterms:created xsi:type="dcterms:W3CDTF">2005-10-14T06:27:59Z</dcterms:created>
  <dcterms:modified xsi:type="dcterms:W3CDTF">2019-01-31T10:53:21Z</dcterms:modified>
</cp:coreProperties>
</file>