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over" sheetId="4" r:id="rId1"/>
    <sheet name="Trends file-1" sheetId="5" r:id="rId2"/>
    <sheet name="Trends file-2" sheetId="6" r:id="rId3"/>
    <sheet name="Trends file-3" sheetId="7" r:id="rId4"/>
    <sheet name="Trends file-4" sheetId="8" r:id="rId5"/>
    <sheet name="Trends file-5-SCH" sheetId="9" r:id="rId6"/>
    <sheet name="Trends file-6-Ops" sheetId="10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localSheetId="4" hidden="1">{"'Sheet1'!$L$16"}</definedName>
    <definedName name="huy" localSheetId="5" hidden="1">{"'Sheet1'!$L$16"}</definedName>
    <definedName name="huy" localSheetId="6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file-1'!$A$1:$H$94</definedName>
    <definedName name="_xlnm.Print_Area" localSheetId="2">'Trends file-2'!$A$1:$H$94</definedName>
    <definedName name="_xlnm.Print_Area" localSheetId="3">'Trends file-3'!$A$1:$H$85</definedName>
    <definedName name="_xlnm.Print_Area" localSheetId="4">'Trends file-4'!$A$1:$H$238</definedName>
    <definedName name="_xlnm.Print_Area" localSheetId="5">'Trends file-5-SCH'!$A$1:$H$171</definedName>
    <definedName name="_xlnm.Print_Area" localSheetId="6">'Trends file-6-Ops'!$A$1:$H$200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44525"/>
</workbook>
</file>

<file path=xl/calcChain.xml><?xml version="1.0" encoding="utf-8"?>
<calcChain xmlns="http://schemas.openxmlformats.org/spreadsheetml/2006/main">
  <c r="F121" i="10" l="1"/>
  <c r="F153" i="10" s="1"/>
  <c r="E121" i="10"/>
  <c r="E153" i="10" s="1"/>
  <c r="F70" i="10"/>
  <c r="F81" i="10" s="1"/>
  <c r="F100" i="10" s="1"/>
  <c r="F108" i="10" s="1"/>
  <c r="F114" i="10" s="1"/>
  <c r="F162" i="10" s="1"/>
  <c r="F194" i="10" s="1"/>
  <c r="G121" i="10"/>
  <c r="G153" i="10" s="1"/>
  <c r="E70" i="10"/>
  <c r="E81" i="10" s="1"/>
  <c r="E100" i="10" s="1"/>
  <c r="E108" i="10" s="1"/>
  <c r="E114" i="10" s="1"/>
  <c r="E162" i="10" s="1"/>
  <c r="E194" i="10" s="1"/>
  <c r="D121" i="10"/>
  <c r="D153" i="10" s="1"/>
  <c r="C121" i="10"/>
  <c r="C153" i="10" s="1"/>
  <c r="F1" i="10"/>
  <c r="G89" i="9"/>
  <c r="G107" i="9" s="1"/>
  <c r="F226" i="8"/>
  <c r="G211" i="8"/>
  <c r="C211" i="8"/>
  <c r="G181" i="8"/>
  <c r="E181" i="8"/>
  <c r="C181" i="8"/>
  <c r="F166" i="8"/>
  <c r="G135" i="8"/>
  <c r="E135" i="8"/>
  <c r="C135" i="8"/>
  <c r="G124" i="8"/>
  <c r="C124" i="8"/>
  <c r="G108" i="8"/>
  <c r="E108" i="8"/>
  <c r="C108" i="8"/>
  <c r="G96" i="8"/>
  <c r="C96" i="8"/>
  <c r="G82" i="8"/>
  <c r="E82" i="8"/>
  <c r="C82" i="8"/>
  <c r="G70" i="8"/>
  <c r="C70" i="8"/>
  <c r="G57" i="8"/>
  <c r="F57" i="8"/>
  <c r="E57" i="8"/>
  <c r="C57" i="8"/>
  <c r="G40" i="8"/>
  <c r="C40" i="8"/>
  <c r="K33" i="8"/>
  <c r="G25" i="8"/>
  <c r="F25" i="8"/>
  <c r="C25" i="8"/>
  <c r="G226" i="8"/>
  <c r="F181" i="8"/>
  <c r="E196" i="8"/>
  <c r="D211" i="8"/>
  <c r="C226" i="8"/>
  <c r="G86" i="7"/>
  <c r="F86" i="7"/>
  <c r="E86" i="7"/>
  <c r="D86" i="7"/>
  <c r="C86" i="7"/>
  <c r="G98" i="6"/>
  <c r="F98" i="6"/>
  <c r="E98" i="6"/>
  <c r="D98" i="6"/>
  <c r="C98" i="6"/>
  <c r="G96" i="6"/>
  <c r="F96" i="6"/>
  <c r="E96" i="6"/>
  <c r="D96" i="6"/>
  <c r="C96" i="6"/>
  <c r="G61" i="5"/>
  <c r="F61" i="5"/>
  <c r="E61" i="5"/>
  <c r="D61" i="5"/>
  <c r="C61" i="5"/>
  <c r="A5" i="5"/>
  <c r="C70" i="10" l="1"/>
  <c r="C81" i="10" s="1"/>
  <c r="C100" i="10" s="1"/>
  <c r="C108" i="10" s="1"/>
  <c r="C114" i="10" s="1"/>
  <c r="C162" i="10" s="1"/>
  <c r="C194" i="10" s="1"/>
  <c r="G70" i="10"/>
  <c r="G81" i="10" s="1"/>
  <c r="G100" i="10" s="1"/>
  <c r="G108" i="10" s="1"/>
  <c r="G114" i="10" s="1"/>
  <c r="G162" i="10" s="1"/>
  <c r="G194" i="10" s="1"/>
  <c r="D70" i="10"/>
  <c r="D81" i="10" s="1"/>
  <c r="D100" i="10" s="1"/>
  <c r="D108" i="10" s="1"/>
  <c r="D114" i="10" s="1"/>
  <c r="D162" i="10" s="1"/>
  <c r="D194" i="10" s="1"/>
  <c r="G145" i="9"/>
  <c r="G117" i="9"/>
  <c r="G98" i="9"/>
  <c r="D196" i="8"/>
  <c r="D40" i="8"/>
  <c r="D25" i="8"/>
  <c r="E40" i="8"/>
  <c r="E70" i="8"/>
  <c r="E96" i="8"/>
  <c r="E124" i="8"/>
  <c r="F151" i="8"/>
  <c r="D166" i="8"/>
  <c r="F196" i="8"/>
  <c r="E211" i="8"/>
  <c r="D226" i="8"/>
  <c r="E25" i="8"/>
  <c r="F40" i="8"/>
  <c r="D57" i="8"/>
  <c r="F70" i="8"/>
  <c r="D82" i="8"/>
  <c r="F96" i="8"/>
  <c r="D108" i="8"/>
  <c r="F124" i="8"/>
  <c r="D135" i="8"/>
  <c r="C151" i="8"/>
  <c r="G151" i="8"/>
  <c r="E166" i="8"/>
  <c r="D181" i="8"/>
  <c r="C196" i="8"/>
  <c r="G196" i="8"/>
  <c r="F211" i="8"/>
  <c r="E226" i="8"/>
  <c r="D151" i="8"/>
  <c r="D70" i="8"/>
  <c r="F82" i="8"/>
  <c r="D96" i="8"/>
  <c r="F108" i="8"/>
  <c r="D124" i="8"/>
  <c r="F135" i="8"/>
  <c r="E151" i="8"/>
  <c r="C166" i="8"/>
  <c r="G166" i="8"/>
</calcChain>
</file>

<file path=xl/sharedStrings.xml><?xml version="1.0" encoding="utf-8"?>
<sst xmlns="http://schemas.openxmlformats.org/spreadsheetml/2006/main" count="867" uniqueCount="365">
  <si>
    <t>CONSOLIDATED FINANCIAL STATEMENTS FOR PAST FIVE QUARTERS - BHARTI AIRTEL LIMITED</t>
  </si>
  <si>
    <t>[AS PER INDIAN ACCOUNTING STANDARDS (Ind-AS)]</t>
  </si>
  <si>
    <t>Schedule</t>
  </si>
  <si>
    <t>INDEX</t>
  </si>
  <si>
    <t>Financial Indicators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</si>
  <si>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</si>
  <si>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</si>
  <si>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</si>
  <si>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(net of inter segment eliminations)</t>
  </si>
  <si>
    <t>Schedules to Financial Statements</t>
  </si>
  <si>
    <t>Operational Indicators</t>
  </si>
  <si>
    <t>Operational Performance</t>
  </si>
  <si>
    <t>CONSOLIDATED FINANCIAL STATEMENTS - BHARTI AIRTEL LIMITED</t>
  </si>
  <si>
    <t>Consolidated Statement of Operations as per Indian Accounting Standards (Ind-AS)</t>
  </si>
  <si>
    <t>Consolidated Summarized Statement of Income Net of Inter Segment Eliminations</t>
  </si>
  <si>
    <t>Amount in Rs Mn, except ratios</t>
  </si>
  <si>
    <t>Particulars</t>
  </si>
  <si>
    <t>Quarter Ended</t>
  </si>
  <si>
    <t>Income</t>
  </si>
  <si>
    <t>Revenue from operations</t>
  </si>
  <si>
    <t>Other income</t>
  </si>
  <si>
    <t>Finance Income</t>
  </si>
  <si>
    <t>Total Income</t>
  </si>
  <si>
    <t>Expenses</t>
  </si>
  <si>
    <t>Network operating expenses</t>
  </si>
  <si>
    <t>Access Charges</t>
  </si>
  <si>
    <t>License fee / spectrum charges (revenue share)</t>
  </si>
  <si>
    <t>Employee benefits</t>
  </si>
  <si>
    <t>Sales and marketing expenses</t>
  </si>
  <si>
    <t>Other expenses</t>
  </si>
  <si>
    <t>Total Expenses</t>
  </si>
  <si>
    <t>Profit from operating activities before depreciation, amortization and exceptional items</t>
  </si>
  <si>
    <t>Share of results of joint ventures and associates</t>
  </si>
  <si>
    <t>Depreciation and amortisation</t>
  </si>
  <si>
    <t>Finance costs</t>
  </si>
  <si>
    <t>Net foreign exchange and derivative (gain)/loss</t>
  </si>
  <si>
    <t>Non Operating Expense</t>
  </si>
  <si>
    <t>Other Expenses</t>
  </si>
  <si>
    <t>Profit before exceptional items and tax</t>
  </si>
  <si>
    <t>Exceptional items</t>
  </si>
  <si>
    <t>Profit before tax</t>
  </si>
  <si>
    <t>Tax expenses</t>
  </si>
  <si>
    <t>Current tax</t>
  </si>
  <si>
    <t>Deffered tax</t>
  </si>
  <si>
    <t>Profit for the period</t>
  </si>
  <si>
    <t>Consolidated Statement of Comprehensive Income</t>
  </si>
  <si>
    <t>Other comprehensive income ('OCI'):</t>
  </si>
  <si>
    <t xml:space="preserve"> Items to be reclassified subsequently to profit or loss :</t>
  </si>
  <si>
    <t xml:space="preserve">       Net gains / (losses) due to foreign currency 
        translation differences</t>
  </si>
  <si>
    <t xml:space="preserve">       Net gains / (losses) on net investments hedge</t>
  </si>
  <si>
    <t xml:space="preserve">       Gains / (Losses) on cash flow hedge</t>
  </si>
  <si>
    <t xml:space="preserve">       Gains / (losses) on fair value through OCI
        investments</t>
  </si>
  <si>
    <t xml:space="preserve">       Income tax charge</t>
  </si>
  <si>
    <t>Items not to be reclassified to profit or loss :</t>
  </si>
  <si>
    <t xml:space="preserve">       Re-measurement gains / (losses) on defined benefit plans</t>
  </si>
  <si>
    <t xml:space="preserve"> Other comprehensive income / (loss) for the period</t>
  </si>
  <si>
    <t>Total comprehensive gains / (losses) for the period</t>
  </si>
  <si>
    <t>Profit for the period Attributable to:</t>
  </si>
  <si>
    <t xml:space="preserve">       Owners of the Parent</t>
  </si>
  <si>
    <t xml:space="preserve">       Non-controlling interests</t>
  </si>
  <si>
    <t>Total comprehensive gains / (losses) for the 
 period attributable to :</t>
  </si>
  <si>
    <t>Earnings per share (In Rupees)</t>
  </si>
  <si>
    <t>Basic</t>
  </si>
  <si>
    <t>Diluted</t>
  </si>
  <si>
    <t>Consolidated Summarised Balance Sheet (As per Ind AS)</t>
  </si>
  <si>
    <t>Amount in Rs Mn</t>
  </si>
  <si>
    <t>As at</t>
  </si>
  <si>
    <t>Assets</t>
  </si>
  <si>
    <t>Non-current assets</t>
  </si>
  <si>
    <t>Property, plant and equipment</t>
  </si>
  <si>
    <t>Capital work-in-progress</t>
  </si>
  <si>
    <t>Goodwill</t>
  </si>
  <si>
    <t>Other intangible assets</t>
  </si>
  <si>
    <t>Intangible assets under development</t>
  </si>
  <si>
    <t>Investment in joint ventures and associates</t>
  </si>
  <si>
    <t>Financial Assets</t>
  </si>
  <si>
    <t>- Investments</t>
  </si>
  <si>
    <t>- Derivative instruments</t>
  </si>
  <si>
    <t>- Trade receivables</t>
  </si>
  <si>
    <t>- Loans and security deposits</t>
  </si>
  <si>
    <t>- Others</t>
  </si>
  <si>
    <t>Deferred tax assets (net)</t>
  </si>
  <si>
    <t>Other non-current assets</t>
  </si>
  <si>
    <t>Current assets</t>
  </si>
  <si>
    <t>Inventories</t>
  </si>
  <si>
    <t>- Cash and cash equivalents</t>
  </si>
  <si>
    <t>- Bank deposits</t>
  </si>
  <si>
    <t xml:space="preserve"> - Receivable from sale of tower assets</t>
  </si>
  <si>
    <t xml:space="preserve"> - Others</t>
  </si>
  <si>
    <t>Current tax assets</t>
  </si>
  <si>
    <t>Other current assets</t>
  </si>
  <si>
    <t>Assets-held-for-sale</t>
  </si>
  <si>
    <t>Total Assets</t>
  </si>
  <si>
    <t>Equity and liabilities</t>
  </si>
  <si>
    <t xml:space="preserve">Equity  </t>
  </si>
  <si>
    <t>Share capital</t>
  </si>
  <si>
    <t>Other Equity</t>
  </si>
  <si>
    <t>Equity attributable to owners of the Parent</t>
  </si>
  <si>
    <t>Non-controlling interests (NCI)</t>
  </si>
  <si>
    <t>Non-current liabilities</t>
  </si>
  <si>
    <t>Financial Liabilities</t>
  </si>
  <si>
    <t xml:space="preserve"> - Borrowings</t>
  </si>
  <si>
    <t xml:space="preserve"> - Derivative instruments</t>
  </si>
  <si>
    <t>Deferred revenue</t>
  </si>
  <si>
    <t>Provisions</t>
  </si>
  <si>
    <t>Deferred tax liabilities (net)</t>
  </si>
  <si>
    <t>Other non-current liabilities</t>
  </si>
  <si>
    <t>Current liabilities</t>
  </si>
  <si>
    <t xml:space="preserve"> - Current maturities of long term borrowings</t>
  </si>
  <si>
    <t xml:space="preserve"> - Trade Payables</t>
  </si>
  <si>
    <t xml:space="preserve">Current tax liabilities (net) </t>
  </si>
  <si>
    <t>Other current liabilities</t>
  </si>
  <si>
    <t>Liabilities-held-for-sale</t>
  </si>
  <si>
    <t>Total liabilities</t>
  </si>
  <si>
    <t>Total equity and liabilities</t>
  </si>
  <si>
    <t>Consolidated Statement of Cash Flows</t>
  </si>
  <si>
    <t>Cash flows from operating activities</t>
  </si>
  <si>
    <t xml:space="preserve">Adjustments for - </t>
  </si>
  <si>
    <t xml:space="preserve">     Depreciation and amortisation</t>
  </si>
  <si>
    <t xml:space="preserve">     Finance costs</t>
  </si>
  <si>
    <t xml:space="preserve">     Finance income</t>
  </si>
  <si>
    <t xml:space="preserve">     Share of results of joint ventures and associates</t>
  </si>
  <si>
    <t xml:space="preserve">     Exceptional items</t>
  </si>
  <si>
    <t xml:space="preserve">     Employee share-based payment expenses</t>
  </si>
  <si>
    <t xml:space="preserve">     Other non-cash items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</si>
  <si>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</si>
  <si>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</si>
  <si>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</si>
  <si>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</si>
  <si>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 xml:space="preserve">     Inventories</t>
  </si>
  <si>
    <t xml:space="preserve">     Provisions</t>
  </si>
  <si>
    <t xml:space="preserve">     Other financial and non financial liabilities</t>
  </si>
  <si>
    <t xml:space="preserve">     Other financial and non financial assets</t>
  </si>
  <si>
    <t>Net cash generated from operations before tax and dividend</t>
  </si>
  <si>
    <t xml:space="preserve">     Dividend received</t>
  </si>
  <si>
    <t xml:space="preserve">     Income tax paid</t>
  </si>
  <si>
    <t xml:space="preserve">Net cash generated from operating activities (a) </t>
  </si>
  <si>
    <t>Cash flows from investing activities</t>
  </si>
  <si>
    <t xml:space="preserve">     Purchase of property, plant and equipment</t>
  </si>
  <si>
    <t xml:space="preserve">     Proceeds from sale of property, plant and equipment </t>
  </si>
  <si>
    <t xml:space="preserve">     Purchase of intangible assets</t>
  </si>
  <si>
    <t xml:space="preserve">     Net movement in current investments</t>
  </si>
  <si>
    <t xml:space="preserve">     Purchase of non-current investments</t>
  </si>
  <si>
    <t xml:space="preserve">     Sale of non-current investments</t>
  </si>
  <si>
    <t xml:space="preserve">     Investment in subsidiary, net of cash acquired</t>
  </si>
  <si>
    <t xml:space="preserve">     Sale of subsidiary</t>
  </si>
  <si>
    <t xml:space="preserve">     Sale of tower assets</t>
  </si>
  <si>
    <t xml:space="preserve">     Investment in associate / joint venture</t>
  </si>
  <si>
    <t xml:space="preserve">     Proceeds from sale of interest in associate and joint venture</t>
  </si>
  <si>
    <t xml:space="preserve">     Loan to joint venture / associate</t>
  </si>
  <si>
    <t xml:space="preserve">     Loan repayment received from joint venture / associate</t>
  </si>
  <si>
    <t xml:space="preserve">     Interest received</t>
  </si>
  <si>
    <t>Net cash (used in) / generated from investing activities (b)</t>
  </si>
  <si>
    <t>Cash flows from financing activities</t>
  </si>
  <si>
    <t xml:space="preserve">     Proceeds from borrowings</t>
  </si>
  <si>
    <t xml:space="preserve">     Repayment of borrowings</t>
  </si>
  <si>
    <t xml:space="preserve">     Net proceeds from short term borrowings</t>
  </si>
  <si>
    <t xml:space="preserve">     Proceeds from sale and finance leaseback of towers</t>
  </si>
  <si>
    <t xml:space="preserve">     Repayment of finance lease liabilities</t>
  </si>
  <si>
    <t xml:space="preserve">     Group Company borrowings</t>
  </si>
  <si>
    <t xml:space="preserve">     Advance against equity</t>
  </si>
  <si>
    <t xml:space="preserve">     Purchase of treasury shares</t>
  </si>
  <si>
    <t xml:space="preserve">     Interest and other finance charges paid</t>
  </si>
  <si>
    <t xml:space="preserve">     Proceeds from exercise of share options</t>
  </si>
  <si>
    <t xml:space="preserve">     Dividend paid (including tax)</t>
  </si>
  <si>
    <t xml:space="preserve">     Dividend paid (including tax) to non - controlling interests</t>
  </si>
  <si>
    <t xml:space="preserve">     Proceeds from issuance of equity shares to non-controlling interests</t>
  </si>
  <si>
    <t xml:space="preserve">     Proceeds from issuance of equity shares to institutional
     investor</t>
  </si>
  <si>
    <t xml:space="preserve">     Sale of interest in a subsidiary</t>
  </si>
  <si>
    <t xml:space="preserve">     Buy back of shares from NCI</t>
  </si>
  <si>
    <t xml:space="preserve">Net cash (used in) / generated from financing activities (c) </t>
  </si>
  <si>
    <t>Net (decrease) / increase in cash and cash equivalents during the period (a+b+c)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</si>
  <si>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</si>
  <si>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</si>
  <si>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</si>
  <si>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Consolidated Summarised Statement of Operations as per Ind-AS (net of inter segment eliminations)</t>
  </si>
  <si>
    <t>Total revenues</t>
  </si>
  <si>
    <t>EBITDA</t>
  </si>
  <si>
    <t xml:space="preserve">EBITDA / Total revenues </t>
  </si>
  <si>
    <t>EBIT</t>
  </si>
  <si>
    <t>Finance cost (net)</t>
  </si>
  <si>
    <t>Share of results of Joint Ventures / Associates</t>
  </si>
  <si>
    <t>Profit before Tax</t>
  </si>
  <si>
    <t>Income tax expense</t>
  </si>
  <si>
    <t>Net income</t>
  </si>
  <si>
    <t>Capex</t>
  </si>
  <si>
    <t>Operating Free Cash Flow</t>
  </si>
  <si>
    <t>Cumulative Investments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</si>
  <si>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</si>
  <si>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</si>
  <si>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t>Net revenue</t>
  </si>
  <si>
    <t>Net Income</t>
  </si>
  <si>
    <t>4.1.1</t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</si>
  <si>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</si>
  <si>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B2C Services</t>
  </si>
  <si>
    <t>4.1.1.1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</si>
  <si>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</si>
  <si>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4.1.1.2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</si>
  <si>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</si>
  <si>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4.1.1.3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</si>
  <si>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</si>
  <si>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B2B Services</t>
  </si>
  <si>
    <t>4.1.1.4</t>
  </si>
  <si>
    <t>Airtel Business</t>
  </si>
  <si>
    <t>4.1.1.5</t>
  </si>
  <si>
    <t>Tower Infrastructure services</t>
  </si>
  <si>
    <t>Others</t>
  </si>
  <si>
    <t>4.1.1.6</t>
  </si>
  <si>
    <r>
      <t xml:space="preserve">Others - </t>
    </r>
    <r>
      <rPr>
        <sz val="8"/>
        <rFont val="Arial"/>
        <family val="2"/>
      </rPr>
      <t xml:space="preserve">includes Corporate Office </t>
    </r>
  </si>
  <si>
    <t>4.1.1.7</t>
  </si>
  <si>
    <t>South Asia - Comprises of Bangladesh and Sri Lanka</t>
  </si>
  <si>
    <r>
      <t xml:space="preserve">Africa - </t>
    </r>
    <r>
      <rPr>
        <sz val="8"/>
        <rFont val="Arial"/>
        <family val="2"/>
      </rPr>
      <t>Comprises of 15 country operations in Africa.</t>
    </r>
  </si>
  <si>
    <t>In INR: (15 Countries)</t>
  </si>
  <si>
    <t>Note: During the current financial year, Bharti Airtel had divested 2 country telecom operations (Burkina Faso &amp; Sierra Leone) in Africa. For the above table, financials and operational parameters have been shown for remaining 15 countries and the historical periods have been re-instated to make them comparable.</t>
  </si>
  <si>
    <t>In INR:</t>
  </si>
  <si>
    <t>Note: Above table reflects the INR reported numbers.</t>
  </si>
  <si>
    <t>In USD: (15 Countries)</t>
  </si>
  <si>
    <t>Amount in US$ Mn, except ratios</t>
  </si>
  <si>
    <t>In USD:</t>
  </si>
  <si>
    <t>Note: Above table reflects the USD reported numbers.</t>
  </si>
  <si>
    <t>In USD: Constant Currency (15  Countries)</t>
  </si>
  <si>
    <t>Note: Above nos in 1st Mar'16 closing constant currency except Capex, OFCF &amp; Cumulative Investments.</t>
  </si>
  <si>
    <t>In USD: Constant Currency</t>
  </si>
  <si>
    <t>Note : Above table reflects the  USD reported numbers translated to constant currency.</t>
  </si>
  <si>
    <t>India</t>
  </si>
  <si>
    <t>5.1.1</t>
  </si>
  <si>
    <t>Operating Expenses</t>
  </si>
  <si>
    <t>Access charges</t>
  </si>
  <si>
    <t>Licence fees, revenue share &amp; spectrum charges</t>
  </si>
  <si>
    <t>Network operations costs</t>
  </si>
  <si>
    <t>Cost of good sold</t>
  </si>
  <si>
    <t>Employee costs</t>
  </si>
  <si>
    <t>Selling, general and adminstration expense</t>
  </si>
  <si>
    <t>5.1.2</t>
  </si>
  <si>
    <t>Depreciation and Amortisation</t>
  </si>
  <si>
    <t>Depreciation</t>
  </si>
  <si>
    <t>Amortization</t>
  </si>
  <si>
    <t>5.1.3</t>
  </si>
  <si>
    <t>Income Tax</t>
  </si>
  <si>
    <t>Current tax expense</t>
  </si>
  <si>
    <t>Deferred tax expense / (income)</t>
  </si>
  <si>
    <t>Dividend distribution tax (DDT)</t>
  </si>
  <si>
    <t>South Asia</t>
  </si>
  <si>
    <t>5.2.1</t>
  </si>
  <si>
    <t>5.2.2</t>
  </si>
  <si>
    <t>Africa</t>
  </si>
  <si>
    <t>5.3.1</t>
  </si>
  <si>
    <t>Operating Expenses (In Constant Currency) - (15 Countries)</t>
  </si>
  <si>
    <t>Amount in US$ Mn</t>
  </si>
  <si>
    <t>Operating Expenses (In Constant Currency)</t>
  </si>
  <si>
    <t>5.3.2</t>
  </si>
  <si>
    <t>Depreciation and Amortisation (In Constant Currency) - (15 Countries)</t>
  </si>
  <si>
    <t>Depreciation and Amortisation (In Constant Currency) - (17 Countries)</t>
  </si>
  <si>
    <t>5.3.3</t>
  </si>
  <si>
    <t>Income Tax - (15 Countries)</t>
  </si>
  <si>
    <t>Withholding taxes (WHT)</t>
  </si>
  <si>
    <t>Income Tax - (17 Countries)</t>
  </si>
  <si>
    <t>Schedule of Consolidated Net Debt</t>
  </si>
  <si>
    <t>In INR</t>
  </si>
  <si>
    <t>Long term debt, net of current portion</t>
  </si>
  <si>
    <t>Short-term borrowings and current portion of long-term debt</t>
  </si>
  <si>
    <t>Deferred payment liability</t>
  </si>
  <si>
    <t>Less:</t>
  </si>
  <si>
    <t>Cash and Cash Equivalents</t>
  </si>
  <si>
    <t>Restricted Cash</t>
  </si>
  <si>
    <r>
      <t>Investments &amp; Receivables</t>
    </r>
    <r>
      <rPr>
        <vertAlign val="superscript"/>
        <sz val="8"/>
        <rFont val="Arial"/>
        <family val="2"/>
      </rPr>
      <t>1</t>
    </r>
  </si>
  <si>
    <t>Net Debt</t>
  </si>
  <si>
    <t>Note: Investment &amp; Receivables include interest bearing notes and Tower CO sale proceeds receivables.</t>
  </si>
  <si>
    <t>In USD</t>
  </si>
  <si>
    <t>Schedule of Consolidated Finance Cost</t>
  </si>
  <si>
    <t>Interest on borrowings &amp; Finance charges</t>
  </si>
  <si>
    <t>Interest on Finance Lease Obligation</t>
  </si>
  <si>
    <t>Derivatives and exchange fluctuation</t>
  </si>
  <si>
    <t>Investment Income</t>
  </si>
  <si>
    <t>6.1 Operational Performance - INDIA</t>
  </si>
  <si>
    <t>Parameters</t>
  </si>
  <si>
    <t>Unit</t>
  </si>
  <si>
    <t>Total Customers Base</t>
  </si>
  <si>
    <t>000's</t>
  </si>
  <si>
    <t>Mobile Services</t>
  </si>
  <si>
    <t>Customer Base</t>
  </si>
  <si>
    <t>VLR</t>
  </si>
  <si>
    <t>%</t>
  </si>
  <si>
    <t>Net Additions</t>
  </si>
  <si>
    <t>Pre-Paid (as % of total Customer Base)</t>
  </si>
  <si>
    <t>Monthly Churn</t>
  </si>
  <si>
    <t xml:space="preserve">Average Revenue Per User (ARPU) </t>
  </si>
  <si>
    <t>Rs</t>
  </si>
  <si>
    <t>US</t>
  </si>
  <si>
    <t>Revenue per site per month</t>
  </si>
  <si>
    <t>Voice</t>
  </si>
  <si>
    <t>Total Revenues</t>
  </si>
  <si>
    <t>Rs Mn</t>
  </si>
  <si>
    <t>Minutes on the network</t>
  </si>
  <si>
    <t>Mn</t>
  </si>
  <si>
    <t xml:space="preserve">Voice Average Revenue Per User (ARPU) </t>
  </si>
  <si>
    <t>Voice Usage per customer</t>
  </si>
  <si>
    <t>min</t>
  </si>
  <si>
    <t>Voice Realization per minute</t>
  </si>
  <si>
    <t>paisa</t>
  </si>
  <si>
    <t>Non Voice Revenue</t>
  </si>
  <si>
    <t>% of Mobile revenues</t>
  </si>
  <si>
    <t xml:space="preserve">  </t>
  </si>
  <si>
    <t>Of Which</t>
  </si>
  <si>
    <t>Messaging &amp; VAS as % of Mobile revenues</t>
  </si>
  <si>
    <t>Data as % of Mobile revenues</t>
  </si>
  <si>
    <t>Others as % of Mobile revenues</t>
  </si>
  <si>
    <t>Data</t>
  </si>
  <si>
    <t>Data Customer Base</t>
  </si>
  <si>
    <t>Of which Mobile Broadband costumers</t>
  </si>
  <si>
    <t>As % of customer base</t>
  </si>
  <si>
    <t>Total MBs on the network</t>
  </si>
  <si>
    <t>Mn MBs</t>
  </si>
  <si>
    <t xml:space="preserve">Data Average Revenue Per User (ARPU) </t>
  </si>
  <si>
    <t>Data Usage per customer</t>
  </si>
  <si>
    <t>MBs</t>
  </si>
  <si>
    <t>Data Realization per MB</t>
  </si>
  <si>
    <t>Homes Services</t>
  </si>
  <si>
    <t>Homes Customers</t>
  </si>
  <si>
    <t xml:space="preserve">          Of which no. of Broadband (DSL) customers</t>
  </si>
  <si>
    <t xml:space="preserve">          As % of Customer Base</t>
  </si>
  <si>
    <t>Average Revenue Per User (ARPU)</t>
  </si>
  <si>
    <t>Non Voice Revenue as % of Homes Revenues</t>
  </si>
  <si>
    <t>Digital TV Services</t>
  </si>
  <si>
    <t>Digital TV Customers</t>
  </si>
  <si>
    <t>Net additions</t>
  </si>
  <si>
    <t>Airtel Business Customer</t>
  </si>
  <si>
    <t>Minutes &amp; Network Statistics</t>
  </si>
  <si>
    <t>Mn Min</t>
  </si>
  <si>
    <t>National Long Distance Services</t>
  </si>
  <si>
    <t>International Long Distance Services</t>
  </si>
  <si>
    <t>Total Minutes on Network (Gross)</t>
  </si>
  <si>
    <t>Eliminations</t>
  </si>
  <si>
    <t>Total Minutes on Network (Net)</t>
  </si>
  <si>
    <t>Census Towns</t>
  </si>
  <si>
    <t>Nos</t>
  </si>
  <si>
    <t>Non-Census Towns &amp; Villages</t>
  </si>
  <si>
    <t>Population Coverage</t>
  </si>
  <si>
    <t>Optic Fibre Network</t>
  </si>
  <si>
    <t>R kms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</si>
  <si>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</si>
  <si>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</si>
  <si>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</si>
  <si>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</si>
  <si>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</si>
  <si>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Districts Covered</t>
  </si>
  <si>
    <t>Coverage</t>
  </si>
  <si>
    <t>Bharti Infratel Standalone</t>
  </si>
  <si>
    <t>Total Towers</t>
  </si>
  <si>
    <t>No.</t>
  </si>
  <si>
    <t>Total Co-locations</t>
  </si>
  <si>
    <t>Key Indicators</t>
  </si>
  <si>
    <t>Sharing Revenue per sharing operator per month</t>
  </si>
  <si>
    <t>Rs.</t>
  </si>
  <si>
    <t>Average Sharing Factor</t>
  </si>
  <si>
    <t>Times</t>
  </si>
  <si>
    <t>Indus Towers</t>
  </si>
  <si>
    <t>Bharti Infratel Consolidated</t>
  </si>
  <si>
    <t>6.2 Operational Performance - South Asia</t>
  </si>
  <si>
    <t>US¢</t>
  </si>
  <si>
    <t>As % of Customer Base</t>
  </si>
  <si>
    <t xml:space="preserve">Sites on Network </t>
  </si>
  <si>
    <t xml:space="preserve">         Of which no. of 3G sites</t>
  </si>
  <si>
    <t>6.3 Operational Performance - AFRICA (15 Countries)</t>
  </si>
  <si>
    <r>
      <t>US</t>
    </r>
    <r>
      <rPr>
        <sz val="8"/>
        <rFont val="Calibri"/>
        <family val="2"/>
      </rPr>
      <t>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</si>
</sst>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6" formatCode="&quot;$&quot;#,##0_);[Red]\(&quot;$&quot;#,##0\)"/>
    <numFmt numFmtId="43" formatCode="_(* #,##0.00_);_(* \(#,##0.00\);_(* &quot;-&quot;??_);_(@_)"/>
    <numFmt numFmtId="164" formatCode="0.0"/>
    <numFmt numFmtId="165" formatCode="_([$€-2]* #,##0.00_);_([$€-2]* \(#,##0.00\);_([$€-2]* &quot;-&quot;??_)"/>
    <numFmt numFmtId="166" formatCode="00.000"/>
    <numFmt numFmtId="167" formatCode="&quot;?&quot;#,##0;&quot;?&quot;\-#,##0"/>
    <numFmt numFmtId="168" formatCode="_-* #,##0_-;\-* #,##0_-;_-* &quot;-&quot;_-;_-@_-"/>
    <numFmt numFmtId="169" formatCode="_ &quot;\&quot;* #,##0_ ;_ &quot;\&quot;* \-#,##0_ ;_ &quot;\&quot;* &quot;-&quot;_ ;_ @_ "/>
    <numFmt numFmtId="170" formatCode="&quot;\&quot;#,##0.00;[Red]&quot;\&quot;\-#,##0.00"/>
    <numFmt numFmtId="171" formatCode="_ &quot;\&quot;* #,##0.00_ ;_ &quot;\&quot;* \-#,##0.00_ ;_ &quot;\&quot;* &quot;-&quot;??_ ;_ @_ "/>
    <numFmt numFmtId="172" formatCode="&quot;\&quot;#,##0;[Red]&quot;\&quot;\-#,##0"/>
    <numFmt numFmtId="173" formatCode="_ * #,##0_ ;_ * \-#,##0_ ;_ * &quot;-&quot;_ ;_ @_ "/>
    <numFmt numFmtId="174" formatCode="#,##0;[Red]&quot;-&quot;#,##0"/>
    <numFmt numFmtId="175" formatCode="_ * #,##0.00_ ;_ * \-#,##0.00_ ;_ * &quot;-&quot;??_ ;_ @_ "/>
    <numFmt numFmtId="176" formatCode="#,##0.00;[Red]&quot;-&quot;#,##0.00"/>
    <numFmt numFmtId="177" formatCode="#,##0.0"/>
    <numFmt numFmtId="178" formatCode="#,##0;\(#,##0\)"/>
    <numFmt numFmtId="179" formatCode="\$#,##0\ ;\(\$#,##0\)"/>
    <numFmt numFmtId="180" formatCode="_-* #,##0.00_-;\-* #,##0.00_-;_-* &quot;-&quot;??_-;_-@_-"/>
    <numFmt numFmtId="181" formatCode=";;;"/>
    <numFmt numFmtId="182" formatCode="&quot;$&quot;#,##0.0000_);\(&quot;$&quot;#,##0.0000\)"/>
    <numFmt numFmtId="183" formatCode="#,##0.0000"/>
    <numFmt numFmtId="184" formatCode="#,##0.00000"/>
    <numFmt numFmtId="185" formatCode="#,##0\ &quot;DM&quot;;\-#,##0\ &quot;DM&quot;"/>
    <numFmt numFmtId="186" formatCode="0&quot;.&quot;000%"/>
    <numFmt numFmtId="187" formatCode="&quot;￥&quot;#,##0;&quot;￥&quot;\-#,##0"/>
    <numFmt numFmtId="188" formatCode="00&quot;.&quot;000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#,##0.0_);\(#,##0.0\)"/>
    <numFmt numFmtId="192" formatCode="_(* #,##0_);_(* \(#,##0\);_(* &quot;-&quot;??_);_(@_)"/>
    <numFmt numFmtId="193" formatCode="[$-409]mmm\-yy;@"/>
    <numFmt numFmtId="194" formatCode="0.0%"/>
    <numFmt numFmtId="195" formatCode="#,##0_);\(#,##0\);#\ &quot;-&quot;??_)"/>
    <numFmt numFmtId="196" formatCode="0.00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2"/>
      <name val=".VnTime"/>
      <family val="2"/>
    </font>
    <font>
      <sz val="10"/>
      <name val="Arial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Tms Rmn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.VnTime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2"/>
    </font>
    <font>
      <sz val="10"/>
      <name val="굴림체"/>
      <family val="3"/>
    </font>
    <font>
      <sz val="9"/>
      <name val="Arial"/>
      <family val="2"/>
    </font>
    <font>
      <sz val="10"/>
      <name val="明朝"/>
      <family val="1"/>
      <charset val="128"/>
    </font>
    <font>
      <sz val="12"/>
      <name val="Courier"/>
      <family val="3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i/>
      <sz val="7"/>
      <name val="Times New Roman"/>
      <family val="1"/>
    </font>
    <font>
      <b/>
      <i/>
      <sz val="7"/>
      <name val="Arial"/>
      <family val="2"/>
    </font>
    <font>
      <vertAlign val="superscript"/>
      <sz val="8"/>
      <name val="Arial"/>
      <family val="2"/>
    </font>
    <font>
      <sz val="7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5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</borders>
  <cellStyleXfs count="124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8" fillId="0" borderId="0" applyNumberFormat="0" applyFill="0" applyBorder="0" applyAlignment="0" applyProtection="0"/>
    <xf numFmtId="165" fontId="9" fillId="0" borderId="0"/>
    <xf numFmtId="38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5" fillId="0" borderId="0"/>
    <xf numFmtId="165" fontId="9" fillId="0" borderId="0"/>
    <xf numFmtId="165" fontId="16" fillId="0" borderId="0"/>
    <xf numFmtId="165" fontId="9" fillId="0" borderId="0"/>
    <xf numFmtId="165" fontId="9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165" fontId="17" fillId="0" borderId="0"/>
    <xf numFmtId="165" fontId="9" fillId="0" borderId="0"/>
    <xf numFmtId="165" fontId="9" fillId="0" borderId="0" applyNumberFormat="0" applyFill="0" applyBorder="0" applyAlignment="0" applyProtection="0"/>
    <xf numFmtId="165" fontId="9" fillId="0" borderId="0"/>
    <xf numFmtId="165" fontId="9" fillId="0" borderId="0" applyNumberFormat="0" applyFill="0" applyBorder="0" applyAlignment="0" applyProtection="0"/>
    <xf numFmtId="165" fontId="3" fillId="0" borderId="0"/>
    <xf numFmtId="165" fontId="9" fillId="0" borderId="0"/>
    <xf numFmtId="165" fontId="9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165" fontId="16" fillId="0" borderId="0"/>
    <xf numFmtId="0" fontId="9" fillId="0" borderId="0"/>
    <xf numFmtId="165" fontId="18" fillId="3" borderId="0"/>
    <xf numFmtId="165" fontId="19" fillId="4" borderId="1" applyFont="0" applyFill="0" applyAlignment="0">
      <alignment vertical="center" wrapText="1"/>
    </xf>
    <xf numFmtId="165" fontId="20" fillId="3" borderId="0"/>
    <xf numFmtId="165" fontId="21" fillId="3" borderId="0"/>
    <xf numFmtId="165" fontId="22" fillId="0" borderId="0">
      <alignment wrapText="1"/>
    </xf>
    <xf numFmtId="165" fontId="23" fillId="0" borderId="0"/>
    <xf numFmtId="169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65" fontId="27" fillId="0" borderId="2" applyFont="0" applyFill="0" applyBorder="0" applyAlignment="0" applyProtection="0">
      <alignment horizontal="center" vertical="center"/>
    </xf>
    <xf numFmtId="173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9" fillId="0" borderId="3">
      <alignment wrapText="1"/>
      <protection locked="0"/>
    </xf>
    <xf numFmtId="0" fontId="28" fillId="0" borderId="0" applyNumberFormat="0" applyFill="0" applyBorder="0" applyAlignment="0" applyProtection="0"/>
    <xf numFmtId="165" fontId="25" fillId="0" borderId="0"/>
    <xf numFmtId="165" fontId="29" fillId="0" borderId="0"/>
    <xf numFmtId="165" fontId="25" fillId="0" borderId="0"/>
    <xf numFmtId="37" fontId="3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/>
    <xf numFmtId="3" fontId="9" fillId="0" borderId="0" applyFont="0" applyFill="0" applyBorder="0" applyAlignment="0" applyProtection="0"/>
    <xf numFmtId="178" fontId="31" fillId="0" borderId="3" applyBorder="0"/>
    <xf numFmtId="179" fontId="9" fillId="0" borderId="0" applyFont="0" applyFill="0" applyBorder="0" applyAlignment="0" applyProtection="0"/>
    <xf numFmtId="178" fontId="32" fillId="0" borderId="0">
      <protection locked="0"/>
    </xf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8" fontId="33" fillId="0" borderId="4"/>
    <xf numFmtId="165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34" fillId="0" borderId="5" applyNumberFormat="0" applyAlignment="0" applyProtection="0">
      <alignment horizontal="left" vertical="center"/>
    </xf>
    <xf numFmtId="0" fontId="34" fillId="0" borderId="6">
      <alignment horizontal="left" vertical="center"/>
    </xf>
    <xf numFmtId="181" fontId="27" fillId="0" borderId="0" applyFont="0" applyFill="0" applyBorder="0" applyAlignment="0" applyProtection="0">
      <alignment horizontal="center" vertical="center"/>
    </xf>
    <xf numFmtId="165" fontId="35" fillId="5" borderId="0">
      <alignment horizontal="left"/>
    </xf>
    <xf numFmtId="165" fontId="27" fillId="0" borderId="0" applyFont="0" applyFill="0" applyBorder="0" applyProtection="0">
      <alignment horizontal="center" vertical="center"/>
    </xf>
    <xf numFmtId="165" fontId="36" fillId="0" borderId="0" applyNumberFormat="0" applyFont="0" applyFill="0" applyAlignment="0"/>
    <xf numFmtId="37" fontId="37" fillId="0" borderId="0"/>
    <xf numFmtId="165" fontId="9" fillId="0" borderId="0"/>
    <xf numFmtId="182" fontId="9" fillId="0" borderId="0"/>
    <xf numFmtId="165" fontId="1" fillId="0" borderId="0"/>
    <xf numFmtId="0" fontId="9" fillId="0" borderId="0"/>
    <xf numFmtId="0" fontId="3" fillId="0" borderId="0"/>
    <xf numFmtId="165" fontId="3" fillId="0" borderId="0"/>
    <xf numFmtId="165" fontId="3" fillId="0" borderId="0"/>
    <xf numFmtId="165" fontId="38" fillId="0" borderId="0" applyNumberFormat="0" applyFill="0" applyBorder="0" applyAlignment="0" applyProtection="0"/>
    <xf numFmtId="165" fontId="8" fillId="0" borderId="0" applyNumberFormat="0" applyFill="0" applyBorder="0" applyAlignment="0" applyProtection="0"/>
    <xf numFmtId="40" fontId="39" fillId="2" borderId="0">
      <alignment horizontal="right"/>
    </xf>
    <xf numFmtId="0" fontId="40" fillId="2" borderId="0">
      <alignment horizontal="right"/>
    </xf>
    <xf numFmtId="0" fontId="41" fillId="2" borderId="7"/>
    <xf numFmtId="0" fontId="41" fillId="0" borderId="0" applyBorder="0">
      <alignment horizontal="centerContinuous"/>
    </xf>
    <xf numFmtId="0" fontId="42" fillId="0" borderId="0" applyBorder="0">
      <alignment horizontal="centerContinuous"/>
    </xf>
    <xf numFmtId="9" fontId="9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5" fontId="9" fillId="6" borderId="0"/>
    <xf numFmtId="0" fontId="3" fillId="0" borderId="0"/>
    <xf numFmtId="0" fontId="3" fillId="0" borderId="0"/>
    <xf numFmtId="165" fontId="3" fillId="0" borderId="0"/>
    <xf numFmtId="165" fontId="38" fillId="0" borderId="0" applyNumberFormat="0" applyFill="0" applyBorder="0" applyAlignment="0" applyProtection="0"/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65" fontId="43" fillId="0" borderId="0" applyNumberForma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6" fillId="0" borderId="0">
      <alignment vertical="center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165" fontId="47" fillId="0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65" fontId="49" fillId="0" borderId="0"/>
    <xf numFmtId="165" fontId="36" fillId="0" borderId="0"/>
    <xf numFmtId="168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43" fontId="9" fillId="0" borderId="0" applyFont="0" applyFill="0" applyBorder="0" applyAlignment="0" applyProtection="0"/>
    <xf numFmtId="38" fontId="51" fillId="0" borderId="0" applyFont="0" applyFill="0" applyBorder="0" applyAlignment="0" applyProtection="0"/>
    <xf numFmtId="165" fontId="9" fillId="0" borderId="0"/>
    <xf numFmtId="189" fontId="50" fillId="0" borderId="0" applyFont="0" applyFill="0" applyBorder="0" applyAlignment="0" applyProtection="0"/>
    <xf numFmtId="6" fontId="52" fillId="0" borderId="0" applyFont="0" applyFill="0" applyBorder="0" applyAlignment="0" applyProtection="0"/>
    <xf numFmtId="190" fontId="50" fillId="0" borderId="0" applyFont="0" applyFill="0" applyBorder="0" applyAlignment="0" applyProtection="0"/>
    <xf numFmtId="181" fontId="51" fillId="0" borderId="8">
      <alignment horizontal="center"/>
    </xf>
    <xf numFmtId="165" fontId="9" fillId="0" borderId="0"/>
  </cellStyleXfs>
  <cellXfs count="428">
    <xf numFmtId="0" fontId="0" fillId="0" borderId="0" xfId="0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164" fontId="5" fillId="2" borderId="0" xfId="1" applyNumberFormat="1" applyFont="1" applyFill="1" applyAlignment="1">
      <alignment horizontal="center"/>
    </xf>
    <xf numFmtId="0" fontId="7" fillId="2" borderId="0" xfId="2" applyFont="1" applyFill="1" applyAlignment="1" applyProtection="1"/>
    <xf numFmtId="0" fontId="7" fillId="0" borderId="0" xfId="2" applyFont="1" applyAlignment="1" applyProtection="1">
      <alignment vertical="center"/>
    </xf>
    <xf numFmtId="165" fontId="5" fillId="0" borderId="0" xfId="81" applyFont="1" applyFill="1" applyBorder="1" applyAlignment="1" applyProtection="1">
      <alignment horizontal="left" vertical="center"/>
    </xf>
    <xf numFmtId="37" fontId="3" fillId="0" borderId="0" xfId="56" applyNumberFormat="1" applyFont="1" applyBorder="1" applyAlignment="1">
      <alignment horizontal="center" vertical="center"/>
    </xf>
    <xf numFmtId="37" fontId="3" fillId="0" borderId="0" xfId="56" applyNumberFormat="1" applyFont="1" applyFill="1" applyBorder="1" applyAlignment="1">
      <alignment horizontal="center" vertical="center"/>
    </xf>
    <xf numFmtId="165" fontId="3" fillId="0" borderId="0" xfId="123" applyFont="1"/>
    <xf numFmtId="165" fontId="3" fillId="0" borderId="0" xfId="123" applyFont="1" applyBorder="1"/>
    <xf numFmtId="191" fontId="5" fillId="0" borderId="0" xfId="123" applyNumberFormat="1" applyFont="1" applyAlignment="1">
      <alignment horizontal="center"/>
    </xf>
    <xf numFmtId="165" fontId="5" fillId="0" borderId="0" xfId="123" applyFont="1" applyAlignment="1">
      <alignment horizontal="center"/>
    </xf>
    <xf numFmtId="165" fontId="3" fillId="0" borderId="0" xfId="123" applyFont="1" applyAlignment="1">
      <alignment horizontal="center"/>
    </xf>
    <xf numFmtId="192" fontId="3" fillId="0" borderId="0" xfId="55" applyNumberFormat="1" applyFont="1" applyBorder="1"/>
    <xf numFmtId="165" fontId="53" fillId="0" borderId="0" xfId="77" applyFont="1" applyAlignment="1">
      <alignment horizontal="right" vertical="center"/>
    </xf>
    <xf numFmtId="1" fontId="3" fillId="0" borderId="0" xfId="123" applyNumberFormat="1" applyFont="1" applyAlignment="1">
      <alignment horizontal="center"/>
    </xf>
    <xf numFmtId="0" fontId="5" fillId="0" borderId="0" xfId="77" applyNumberFormat="1" applyFont="1" applyFill="1" applyAlignment="1">
      <alignment horizontal="left"/>
    </xf>
    <xf numFmtId="37" fontId="3" fillId="7" borderId="13" xfId="56" applyNumberFormat="1" applyFont="1" applyFill="1" applyBorder="1" applyAlignment="1">
      <alignment horizontal="center" vertical="center"/>
    </xf>
    <xf numFmtId="37" fontId="3" fillId="0" borderId="13" xfId="56" applyNumberFormat="1" applyFont="1" applyFill="1" applyBorder="1" applyAlignment="1">
      <alignment horizontal="center" vertical="center"/>
    </xf>
    <xf numFmtId="37" fontId="3" fillId="0" borderId="0" xfId="123" applyNumberFormat="1" applyFont="1"/>
    <xf numFmtId="192" fontId="3" fillId="7" borderId="9" xfId="55" applyNumberFormat="1" applyFont="1" applyFill="1" applyBorder="1" applyAlignment="1">
      <alignment horizontal="center" vertical="center"/>
    </xf>
    <xf numFmtId="192" fontId="3" fillId="0" borderId="9" xfId="55" applyNumberFormat="1" applyFont="1" applyFill="1" applyBorder="1" applyAlignment="1">
      <alignment horizontal="center" vertical="center"/>
    </xf>
    <xf numFmtId="192" fontId="5" fillId="0" borderId="0" xfId="55" applyNumberFormat="1" applyFont="1" applyFill="1" applyBorder="1" applyAlignment="1">
      <alignment horizontal="center"/>
    </xf>
    <xf numFmtId="192" fontId="5" fillId="7" borderId="9" xfId="55" applyNumberFormat="1" applyFont="1" applyFill="1" applyBorder="1" applyAlignment="1">
      <alignment horizontal="center" vertical="center"/>
    </xf>
    <xf numFmtId="192" fontId="5" fillId="0" borderId="9" xfId="55" applyNumberFormat="1" applyFont="1" applyFill="1" applyBorder="1" applyAlignment="1">
      <alignment horizontal="center" vertical="center"/>
    </xf>
    <xf numFmtId="165" fontId="5" fillId="0" borderId="0" xfId="123" applyFont="1"/>
    <xf numFmtId="37" fontId="5" fillId="0" borderId="0" xfId="123" applyNumberFormat="1" applyFont="1"/>
    <xf numFmtId="194" fontId="5" fillId="0" borderId="0" xfId="89" applyNumberFormat="1" applyFont="1"/>
    <xf numFmtId="0" fontId="54" fillId="0" borderId="0" xfId="1" applyFont="1" applyAlignment="1">
      <alignment horizontal="center"/>
    </xf>
    <xf numFmtId="192" fontId="5" fillId="0" borderId="0" xfId="55" applyNumberFormat="1" applyFont="1" applyFill="1" applyBorder="1" applyAlignment="1">
      <alignment horizontal="center" vertical="center"/>
    </xf>
    <xf numFmtId="9" fontId="5" fillId="0" borderId="15" xfId="89" applyFont="1" applyFill="1" applyBorder="1" applyAlignment="1">
      <alignment horizontal="center" vertical="center"/>
    </xf>
    <xf numFmtId="0" fontId="54" fillId="0" borderId="0" xfId="1" applyFont="1"/>
    <xf numFmtId="192" fontId="3" fillId="0" borderId="0" xfId="55" applyNumberFormat="1" applyFont="1" applyBorder="1" applyAlignment="1">
      <alignment horizontal="left"/>
    </xf>
    <xf numFmtId="0" fontId="54" fillId="0" borderId="0" xfId="1" applyFont="1" applyFill="1"/>
    <xf numFmtId="192" fontId="3" fillId="0" borderId="0" xfId="55" applyNumberFormat="1" applyFont="1" applyFill="1" applyBorder="1" applyAlignment="1">
      <alignment horizontal="left"/>
    </xf>
    <xf numFmtId="194" fontId="3" fillId="0" borderId="0" xfId="89" applyNumberFormat="1" applyFont="1"/>
    <xf numFmtId="192" fontId="5" fillId="0" borderId="0" xfId="55" applyNumberFormat="1" applyFont="1" applyBorder="1" applyAlignment="1">
      <alignment horizontal="center"/>
    </xf>
    <xf numFmtId="192" fontId="5" fillId="0" borderId="0" xfId="55" applyNumberFormat="1" applyFont="1" applyFill="1" applyBorder="1" applyAlignment="1">
      <alignment horizontal="left" indent="1"/>
    </xf>
    <xf numFmtId="192" fontId="3" fillId="7" borderId="9" xfId="55" applyNumberFormat="1" applyFont="1" applyFill="1" applyBorder="1" applyAlignment="1">
      <alignment horizontal="center" vertical="top"/>
    </xf>
    <xf numFmtId="192" fontId="3" fillId="0" borderId="9" xfId="55" applyNumberFormat="1" applyFont="1" applyFill="1" applyBorder="1" applyAlignment="1">
      <alignment horizontal="center" vertical="top"/>
    </xf>
    <xf numFmtId="0" fontId="5" fillId="0" borderId="0" xfId="77" applyNumberFormat="1" applyFont="1" applyFill="1" applyAlignment="1">
      <alignment horizontal="left" wrapText="1"/>
    </xf>
    <xf numFmtId="192" fontId="3" fillId="0" borderId="0" xfId="55" applyNumberFormat="1" applyFont="1" applyBorder="1" applyAlignment="1">
      <alignment horizontal="center" vertical="center"/>
    </xf>
    <xf numFmtId="192" fontId="3" fillId="0" borderId="0" xfId="55" applyNumberFormat="1" applyFont="1" applyFill="1" applyBorder="1" applyAlignment="1">
      <alignment horizontal="center" vertical="center"/>
    </xf>
    <xf numFmtId="192" fontId="5" fillId="0" borderId="0" xfId="55" applyNumberFormat="1" applyFont="1"/>
    <xf numFmtId="0" fontId="3" fillId="0" borderId="0" xfId="77" applyNumberFormat="1" applyFont="1" applyFill="1" applyAlignment="1">
      <alignment horizontal="left"/>
    </xf>
    <xf numFmtId="192" fontId="5" fillId="0" borderId="0" xfId="55" applyNumberFormat="1" applyFont="1" applyBorder="1"/>
    <xf numFmtId="192" fontId="5" fillId="0" borderId="0" xfId="55" applyNumberFormat="1" applyFont="1" applyBorder="1" applyAlignment="1">
      <alignment horizontal="center" vertical="center"/>
    </xf>
    <xf numFmtId="0" fontId="5" fillId="0" borderId="16" xfId="77" applyNumberFormat="1" applyFont="1" applyFill="1" applyBorder="1" applyAlignment="1">
      <alignment horizontal="left"/>
    </xf>
    <xf numFmtId="37" fontId="3" fillId="7" borderId="9" xfId="56" applyNumberFormat="1" applyFont="1" applyFill="1" applyBorder="1" applyAlignment="1">
      <alignment horizontal="center" vertical="center"/>
    </xf>
    <xf numFmtId="192" fontId="5" fillId="7" borderId="17" xfId="55" applyNumberFormat="1" applyFont="1" applyFill="1" applyBorder="1" applyAlignment="1">
      <alignment horizontal="center" vertical="center"/>
    </xf>
    <xf numFmtId="192" fontId="5" fillId="0" borderId="18" xfId="55" applyNumberFormat="1" applyFont="1" applyFill="1" applyBorder="1" applyAlignment="1">
      <alignment horizontal="center" vertical="center"/>
    </xf>
    <xf numFmtId="9" fontId="5" fillId="0" borderId="16" xfId="89" applyFont="1" applyFill="1" applyBorder="1" applyAlignment="1">
      <alignment horizontal="center" vertical="center"/>
    </xf>
    <xf numFmtId="0" fontId="55" fillId="0" borderId="0" xfId="1" applyFont="1"/>
    <xf numFmtId="191" fontId="3" fillId="0" borderId="0" xfId="123" applyNumberFormat="1" applyFont="1" applyAlignment="1">
      <alignment horizontal="center"/>
    </xf>
    <xf numFmtId="165" fontId="5" fillId="0" borderId="0" xfId="123" applyFont="1" applyBorder="1"/>
    <xf numFmtId="0" fontId="53" fillId="0" borderId="0" xfId="1" applyFont="1" applyAlignment="1">
      <alignment horizontal="right"/>
    </xf>
    <xf numFmtId="0" fontId="3" fillId="7" borderId="19" xfId="1" applyFont="1" applyFill="1" applyBorder="1" applyAlignment="1">
      <alignment horizontal="centerContinuous" vertical="center"/>
    </xf>
    <xf numFmtId="193" fontId="3" fillId="7" borderId="20" xfId="79" quotePrefix="1" applyNumberFormat="1" applyFont="1" applyFill="1" applyBorder="1" applyAlignment="1">
      <alignment horizontal="center" vertical="center"/>
    </xf>
    <xf numFmtId="192" fontId="3" fillId="0" borderId="0" xfId="55" applyNumberFormat="1" applyFont="1" applyFill="1" applyBorder="1"/>
    <xf numFmtId="192" fontId="5" fillId="0" borderId="0" xfId="55" applyNumberFormat="1" applyFont="1" applyFill="1" applyBorder="1"/>
    <xf numFmtId="192" fontId="3" fillId="0" borderId="0" xfId="55" applyNumberFormat="1" applyFont="1" applyFill="1" applyBorder="1" applyAlignment="1">
      <alignment wrapText="1"/>
    </xf>
    <xf numFmtId="192" fontId="5" fillId="0" borderId="0" xfId="55" applyNumberFormat="1" applyFont="1" applyFill="1" applyBorder="1" applyAlignment="1">
      <alignment vertical="center" wrapText="1"/>
    </xf>
    <xf numFmtId="37" fontId="5" fillId="7" borderId="21" xfId="56" applyNumberFormat="1" applyFont="1" applyFill="1" applyBorder="1" applyAlignment="1">
      <alignment horizontal="center" vertical="center"/>
    </xf>
    <xf numFmtId="37" fontId="5" fillId="0" borderId="4" xfId="56" applyNumberFormat="1" applyFont="1" applyFill="1" applyBorder="1" applyAlignment="1">
      <alignment horizontal="center" vertical="center"/>
    </xf>
    <xf numFmtId="192" fontId="3" fillId="0" borderId="0" xfId="55" applyNumberFormat="1" applyFont="1" applyFill="1" applyBorder="1" applyAlignment="1">
      <alignment vertical="center" wrapText="1"/>
    </xf>
    <xf numFmtId="37" fontId="3" fillId="7" borderId="21" xfId="56" applyNumberFormat="1" applyFont="1" applyFill="1" applyBorder="1" applyAlignment="1">
      <alignment horizontal="center" vertical="center"/>
    </xf>
    <xf numFmtId="37" fontId="3" fillId="0" borderId="4" xfId="56" applyNumberFormat="1" applyFont="1" applyFill="1" applyBorder="1" applyAlignment="1">
      <alignment horizontal="center" vertical="center"/>
    </xf>
    <xf numFmtId="0" fontId="5" fillId="0" borderId="22" xfId="77" applyNumberFormat="1" applyFont="1" applyFill="1" applyBorder="1" applyAlignment="1">
      <alignment horizontal="left" wrapText="1"/>
    </xf>
    <xf numFmtId="37" fontId="5" fillId="7" borderId="23" xfId="56" applyNumberFormat="1" applyFont="1" applyFill="1" applyBorder="1" applyAlignment="1">
      <alignment horizontal="center" vertical="center"/>
    </xf>
    <xf numFmtId="37" fontId="5" fillId="0" borderId="22" xfId="56" applyNumberFormat="1" applyFont="1" applyFill="1" applyBorder="1" applyAlignment="1">
      <alignment horizontal="center" vertical="center"/>
    </xf>
    <xf numFmtId="37" fontId="5" fillId="7" borderId="9" xfId="56" applyNumberFormat="1" applyFont="1" applyFill="1" applyBorder="1" applyAlignment="1">
      <alignment horizontal="center" vertical="center"/>
    </xf>
    <xf numFmtId="37" fontId="5" fillId="0" borderId="0" xfId="56" applyNumberFormat="1" applyFont="1" applyFill="1" applyBorder="1" applyAlignment="1">
      <alignment horizontal="center" vertical="center"/>
    </xf>
    <xf numFmtId="37" fontId="3" fillId="7" borderId="23" xfId="56" applyNumberFormat="1" applyFont="1" applyFill="1" applyBorder="1" applyAlignment="1">
      <alignment horizontal="center" vertical="center"/>
    </xf>
    <xf numFmtId="0" fontId="5" fillId="0" borderId="16" xfId="77" applyNumberFormat="1" applyFont="1" applyFill="1" applyBorder="1" applyAlignment="1">
      <alignment horizontal="left" wrapText="1"/>
    </xf>
    <xf numFmtId="0" fontId="5" fillId="0" borderId="0" xfId="77" applyNumberFormat="1" applyFont="1" applyFill="1" applyBorder="1" applyAlignment="1">
      <alignment horizontal="left" wrapText="1"/>
    </xf>
    <xf numFmtId="9" fontId="5" fillId="0" borderId="0" xfId="89" applyFont="1" applyFill="1" applyBorder="1" applyAlignment="1">
      <alignment horizontal="center" vertical="center"/>
    </xf>
    <xf numFmtId="192" fontId="5" fillId="0" borderId="0" xfId="55" applyNumberFormat="1" applyFont="1" applyFill="1" applyBorder="1" applyAlignment="1">
      <alignment wrapText="1"/>
    </xf>
    <xf numFmtId="0" fontId="3" fillId="0" borderId="18" xfId="77" applyNumberFormat="1" applyFont="1" applyBorder="1"/>
    <xf numFmtId="37" fontId="3" fillId="7" borderId="17" xfId="56" applyNumberFormat="1" applyFont="1" applyFill="1" applyBorder="1" applyAlignment="1">
      <alignment horizontal="center" vertical="center"/>
    </xf>
    <xf numFmtId="37" fontId="3" fillId="0" borderId="18" xfId="56" applyNumberFormat="1" applyFont="1" applyFill="1" applyBorder="1" applyAlignment="1">
      <alignment horizontal="center" vertical="center"/>
    </xf>
    <xf numFmtId="0" fontId="3" fillId="0" borderId="0" xfId="77" applyNumberFormat="1" applyFont="1" applyBorder="1"/>
    <xf numFmtId="0" fontId="5" fillId="0" borderId="0" xfId="77" applyNumberFormat="1" applyFont="1" applyFill="1" applyBorder="1" applyAlignment="1">
      <alignment horizontal="left"/>
    </xf>
    <xf numFmtId="43" fontId="3" fillId="7" borderId="17" xfId="55" applyFont="1" applyFill="1" applyBorder="1" applyAlignment="1">
      <alignment horizontal="center" vertical="center"/>
    </xf>
    <xf numFmtId="43" fontId="3" fillId="0" borderId="0" xfId="55" applyFont="1" applyFill="1" applyBorder="1" applyAlignment="1">
      <alignment horizontal="center" vertical="center"/>
    </xf>
    <xf numFmtId="192" fontId="3" fillId="0" borderId="0" xfId="57" applyNumberFormat="1" applyFont="1" applyBorder="1"/>
    <xf numFmtId="164" fontId="5" fillId="0" borderId="0" xfId="123" applyNumberFormat="1" applyFont="1" applyAlignment="1">
      <alignment horizontal="center"/>
    </xf>
    <xf numFmtId="165" fontId="53" fillId="0" borderId="0" xfId="77" applyFont="1" applyAlignment="1">
      <alignment horizontal="right"/>
    </xf>
    <xf numFmtId="37" fontId="3" fillId="0" borderId="0" xfId="57" applyNumberFormat="1" applyFont="1" applyBorder="1" applyAlignment="1">
      <alignment horizontal="center"/>
    </xf>
    <xf numFmtId="165" fontId="3" fillId="7" borderId="13" xfId="123" applyFont="1" applyFill="1" applyBorder="1" applyAlignment="1">
      <alignment horizontal="center"/>
    </xf>
    <xf numFmtId="193" fontId="3" fillId="7" borderId="14" xfId="57" quotePrefix="1" applyNumberFormat="1" applyFont="1" applyFill="1" applyBorder="1" applyAlignment="1">
      <alignment horizontal="center"/>
    </xf>
    <xf numFmtId="0" fontId="5" fillId="0" borderId="0" xfId="77" applyNumberFormat="1" applyFont="1" applyBorder="1"/>
    <xf numFmtId="3" fontId="3" fillId="7" borderId="0" xfId="57" applyNumberFormat="1" applyFont="1" applyFill="1" applyBorder="1" applyAlignment="1">
      <alignment horizontal="center" vertical="center"/>
    </xf>
    <xf numFmtId="192" fontId="3" fillId="0" borderId="0" xfId="57" applyNumberFormat="1" applyFont="1" applyFill="1" applyBorder="1"/>
    <xf numFmtId="192" fontId="3" fillId="7" borderId="0" xfId="57" applyNumberFormat="1" applyFont="1" applyFill="1" applyBorder="1"/>
    <xf numFmtId="192" fontId="5" fillId="0" borderId="0" xfId="57" applyNumberFormat="1" applyFont="1" applyBorder="1"/>
    <xf numFmtId="192" fontId="3" fillId="0" borderId="0" xfId="57" applyNumberFormat="1" applyFont="1" applyBorder="1" applyAlignment="1">
      <alignment horizontal="left" indent="1"/>
    </xf>
    <xf numFmtId="192" fontId="3" fillId="7" borderId="0" xfId="55" applyNumberFormat="1" applyFont="1" applyFill="1" applyBorder="1" applyAlignment="1">
      <alignment horizontal="center" vertical="center"/>
    </xf>
    <xf numFmtId="192" fontId="3" fillId="7" borderId="0" xfId="55" applyNumberFormat="1" applyFont="1" applyFill="1" applyBorder="1"/>
    <xf numFmtId="192" fontId="5" fillId="0" borderId="0" xfId="57" applyNumberFormat="1" applyFont="1" applyBorder="1" applyAlignment="1">
      <alignment horizontal="left" indent="1"/>
    </xf>
    <xf numFmtId="192" fontId="3" fillId="0" borderId="0" xfId="57" applyNumberFormat="1" applyFont="1" applyFill="1" applyBorder="1" applyAlignment="1">
      <alignment horizontal="left" indent="1"/>
    </xf>
    <xf numFmtId="192" fontId="5" fillId="7" borderId="4" xfId="55" applyNumberFormat="1" applyFont="1" applyFill="1" applyBorder="1" applyAlignment="1">
      <alignment horizontal="center" vertical="center"/>
    </xf>
    <xf numFmtId="192" fontId="5" fillId="0" borderId="4" xfId="55" applyNumberFormat="1" applyFont="1" applyFill="1" applyBorder="1"/>
    <xf numFmtId="192" fontId="5" fillId="7" borderId="4" xfId="55" applyNumberFormat="1" applyFont="1" applyFill="1" applyBorder="1"/>
    <xf numFmtId="192" fontId="5" fillId="0" borderId="0" xfId="57" applyNumberFormat="1" applyFont="1" applyFill="1" applyBorder="1"/>
    <xf numFmtId="192" fontId="5" fillId="0" borderId="0" xfId="57" applyNumberFormat="1" applyFont="1" applyFill="1" applyBorder="1" applyAlignment="1">
      <alignment horizontal="left" indent="1"/>
    </xf>
    <xf numFmtId="192" fontId="3" fillId="0" borderId="0" xfId="57" applyNumberFormat="1" applyFont="1" applyFill="1" applyBorder="1" applyAlignment="1">
      <alignment horizontal="left" wrapText="1" indent="1"/>
    </xf>
    <xf numFmtId="192" fontId="5" fillId="7" borderId="0" xfId="55" applyNumberFormat="1" applyFont="1" applyFill="1" applyBorder="1"/>
    <xf numFmtId="192" fontId="5" fillId="7" borderId="25" xfId="55" applyNumberFormat="1" applyFont="1" applyFill="1" applyBorder="1" applyAlignment="1">
      <alignment horizontal="center" vertical="center"/>
    </xf>
    <xf numFmtId="192" fontId="5" fillId="0" borderId="25" xfId="55" applyNumberFormat="1" applyFont="1" applyFill="1" applyBorder="1"/>
    <xf numFmtId="192" fontId="5" fillId="7" borderId="25" xfId="55" applyNumberFormat="1" applyFont="1" applyFill="1" applyBorder="1"/>
    <xf numFmtId="192" fontId="5" fillId="0" borderId="0" xfId="57" applyNumberFormat="1" applyFont="1" applyBorder="1" applyAlignment="1">
      <alignment horizontal="left"/>
    </xf>
    <xf numFmtId="192" fontId="5" fillId="0" borderId="4" xfId="55" applyNumberFormat="1" applyFont="1" applyBorder="1"/>
    <xf numFmtId="192" fontId="5" fillId="7" borderId="0" xfId="55" applyNumberFormat="1" applyFont="1" applyFill="1" applyBorder="1" applyAlignment="1">
      <alignment horizontal="center" vertical="center"/>
    </xf>
    <xf numFmtId="192" fontId="5" fillId="0" borderId="25" xfId="55" applyNumberFormat="1" applyFont="1" applyFill="1" applyBorder="1" applyAlignment="1">
      <alignment horizontal="left"/>
    </xf>
    <xf numFmtId="165" fontId="5" fillId="0" borderId="16" xfId="80" applyFont="1" applyFill="1" applyBorder="1" applyAlignment="1">
      <alignment horizontal="left"/>
    </xf>
    <xf numFmtId="43" fontId="3" fillId="0" borderId="0" xfId="55" applyFont="1" applyBorder="1"/>
    <xf numFmtId="37" fontId="3" fillId="0" borderId="0" xfId="123" applyNumberFormat="1" applyFont="1" applyAlignment="1">
      <alignment horizontal="center" vertical="center"/>
    </xf>
    <xf numFmtId="0" fontId="5" fillId="2" borderId="0" xfId="77" applyNumberFormat="1" applyFont="1" applyFill="1" applyBorder="1" applyAlignment="1">
      <alignment vertical="center"/>
    </xf>
    <xf numFmtId="2" fontId="5" fillId="0" borderId="0" xfId="123" applyNumberFormat="1" applyFont="1" applyAlignment="1">
      <alignment horizontal="left"/>
    </xf>
    <xf numFmtId="193" fontId="3" fillId="7" borderId="14" xfId="57" quotePrefix="1" applyNumberFormat="1" applyFont="1" applyFill="1" applyBorder="1" applyAlignment="1">
      <alignment horizontal="center" vertical="center"/>
    </xf>
    <xf numFmtId="165" fontId="5" fillId="0" borderId="24" xfId="80" applyFont="1" applyFill="1" applyBorder="1" applyAlignment="1"/>
    <xf numFmtId="165" fontId="3" fillId="7" borderId="13" xfId="123" applyFont="1" applyFill="1" applyBorder="1"/>
    <xf numFmtId="165" fontId="3" fillId="0" borderId="13" xfId="123" applyFont="1" applyFill="1" applyBorder="1"/>
    <xf numFmtId="165" fontId="5" fillId="0" borderId="0" xfId="80" applyFont="1" applyFill="1" applyBorder="1" applyAlignment="1"/>
    <xf numFmtId="165" fontId="3" fillId="7" borderId="9" xfId="123" applyFont="1" applyFill="1" applyBorder="1"/>
    <xf numFmtId="165" fontId="3" fillId="0" borderId="9" xfId="123" applyFont="1" applyFill="1" applyBorder="1"/>
    <xf numFmtId="37" fontId="5" fillId="0" borderId="9" xfId="56" applyNumberFormat="1" applyFont="1" applyFill="1" applyBorder="1" applyAlignment="1">
      <alignment horizontal="center" vertical="center"/>
    </xf>
    <xf numFmtId="165" fontId="3" fillId="0" borderId="0" xfId="80" applyFont="1" applyFill="1" applyBorder="1" applyAlignment="1"/>
    <xf numFmtId="165" fontId="3" fillId="7" borderId="9" xfId="123" applyFont="1" applyFill="1" applyBorder="1" applyAlignment="1">
      <alignment horizontal="center" vertical="center"/>
    </xf>
    <xf numFmtId="165" fontId="3" fillId="0" borderId="9" xfId="123" applyFont="1" applyFill="1" applyBorder="1" applyAlignment="1">
      <alignment horizontal="center" vertical="center"/>
    </xf>
    <xf numFmtId="165" fontId="56" fillId="0" borderId="0" xfId="94" applyFont="1" applyFill="1" applyBorder="1" applyAlignment="1">
      <alignment horizontal="left"/>
    </xf>
    <xf numFmtId="165" fontId="3" fillId="0" borderId="0" xfId="80" applyFont="1" applyFill="1" applyBorder="1" applyAlignment="1">
      <alignment horizontal="left"/>
    </xf>
    <xf numFmtId="37" fontId="3" fillId="7" borderId="9" xfId="123" applyNumberFormat="1" applyFont="1" applyFill="1" applyBorder="1" applyAlignment="1">
      <alignment horizontal="center" vertical="center"/>
    </xf>
    <xf numFmtId="37" fontId="3" fillId="0" borderId="9" xfId="123" applyNumberFormat="1" applyFont="1" applyFill="1" applyBorder="1" applyAlignment="1">
      <alignment horizontal="center" vertical="center"/>
    </xf>
    <xf numFmtId="195" fontId="3" fillId="7" borderId="9" xfId="123" applyNumberFormat="1" applyFont="1" applyFill="1" applyBorder="1" applyAlignment="1">
      <alignment horizontal="center" vertical="center"/>
    </xf>
    <xf numFmtId="195" fontId="3" fillId="0" borderId="9" xfId="123" applyNumberFormat="1" applyFont="1" applyFill="1" applyBorder="1" applyAlignment="1">
      <alignment horizontal="center" vertical="center"/>
    </xf>
    <xf numFmtId="165" fontId="3" fillId="0" borderId="0" xfId="94" applyFont="1" applyFill="1" applyBorder="1" applyAlignment="1">
      <alignment horizontal="left"/>
    </xf>
    <xf numFmtId="0" fontId="5" fillId="0" borderId="0" xfId="92" applyFont="1" applyFill="1" applyBorder="1" applyAlignment="1">
      <alignment horizontal="left" vertical="center" wrapText="1"/>
    </xf>
    <xf numFmtId="37" fontId="5" fillId="7" borderId="9" xfId="123" applyNumberFormat="1" applyFont="1" applyFill="1" applyBorder="1" applyAlignment="1">
      <alignment horizontal="center" vertical="center"/>
    </xf>
    <xf numFmtId="37" fontId="5" fillId="0" borderId="9" xfId="123" applyNumberFormat="1" applyFont="1" applyFill="1" applyBorder="1" applyAlignment="1">
      <alignment horizontal="center" vertical="center"/>
    </xf>
    <xf numFmtId="165" fontId="56" fillId="0" borderId="0" xfId="80" applyFont="1" applyFill="1" applyBorder="1" applyAlignment="1"/>
    <xf numFmtId="165" fontId="3" fillId="0" borderId="0" xfId="94" applyFont="1" applyBorder="1" applyAlignment="1">
      <alignment horizontal="left"/>
    </xf>
    <xf numFmtId="165" fontId="5" fillId="0" borderId="0" xfId="80" applyFont="1" applyFill="1" applyBorder="1" applyAlignment="1">
      <alignment horizontal="left"/>
    </xf>
    <xf numFmtId="165" fontId="5" fillId="0" borderId="0" xfId="94" applyFont="1" applyFill="1" applyBorder="1" applyAlignment="1">
      <alignment horizontal="left"/>
    </xf>
    <xf numFmtId="0" fontId="3" fillId="0" borderId="0" xfId="92" applyFont="1" applyFill="1" applyBorder="1" applyAlignment="1">
      <alignment horizontal="left" vertical="center" wrapText="1"/>
    </xf>
    <xf numFmtId="0" fontId="3" fillId="0" borderId="0" xfId="80" applyNumberFormat="1" applyFont="1" applyFill="1" applyAlignment="1">
      <alignment horizontal="left"/>
    </xf>
    <xf numFmtId="165" fontId="5" fillId="0" borderId="0" xfId="123" applyFont="1" applyAlignment="1">
      <alignment wrapText="1"/>
    </xf>
    <xf numFmtId="37" fontId="5" fillId="7" borderId="17" xfId="123" applyNumberFormat="1" applyFont="1" applyFill="1" applyBorder="1" applyAlignment="1">
      <alignment horizontal="center" vertical="center"/>
    </xf>
    <xf numFmtId="37" fontId="5" fillId="0" borderId="17" xfId="123" applyNumberFormat="1" applyFont="1" applyFill="1" applyBorder="1" applyAlignment="1">
      <alignment horizontal="center" vertical="center"/>
    </xf>
    <xf numFmtId="165" fontId="3" fillId="0" borderId="0" xfId="123" applyFont="1" applyFill="1"/>
    <xf numFmtId="37" fontId="3" fillId="0" borderId="0" xfId="123" applyNumberFormat="1" applyFont="1" applyFill="1" applyAlignment="1">
      <alignment horizontal="center" vertical="center"/>
    </xf>
    <xf numFmtId="192" fontId="3" fillId="0" borderId="0" xfId="55" applyNumberFormat="1" applyFont="1" applyAlignment="1">
      <alignment horizontal="center" vertical="center"/>
    </xf>
    <xf numFmtId="192" fontId="3" fillId="0" borderId="0" xfId="55" applyNumberFormat="1" applyFont="1" applyFill="1" applyAlignment="1">
      <alignment horizontal="center" vertical="center"/>
    </xf>
    <xf numFmtId="0" fontId="3" fillId="2" borderId="0" xfId="1" applyFont="1" applyFill="1" applyBorder="1"/>
    <xf numFmtId="164" fontId="5" fillId="2" borderId="0" xfId="1" applyNumberFormat="1" applyFont="1" applyFill="1" applyBorder="1" applyAlignment="1">
      <alignment horizontal="center"/>
    </xf>
    <xf numFmtId="0" fontId="5" fillId="2" borderId="0" xfId="1" applyFont="1" applyFill="1" applyBorder="1"/>
    <xf numFmtId="2" fontId="3" fillId="2" borderId="0" xfId="1" applyNumberFormat="1" applyFont="1" applyFill="1" applyBorder="1"/>
    <xf numFmtId="0" fontId="57" fillId="2" borderId="0" xfId="1" applyFont="1" applyFill="1" applyBorder="1" applyAlignment="1">
      <alignment horizontal="right"/>
    </xf>
    <xf numFmtId="0" fontId="3" fillId="7" borderId="0" xfId="1" applyFont="1" applyFill="1" applyBorder="1"/>
    <xf numFmtId="0" fontId="3" fillId="2" borderId="0" xfId="55" applyNumberFormat="1" applyFont="1" applyFill="1" applyBorder="1" applyAlignment="1" applyProtection="1">
      <alignment horizontal="left" vertical="center" wrapText="1"/>
      <protection locked="0"/>
    </xf>
    <xf numFmtId="37" fontId="3" fillId="7" borderId="32" xfId="1" applyNumberFormat="1" applyFont="1" applyFill="1" applyBorder="1" applyAlignment="1">
      <alignment horizontal="center"/>
    </xf>
    <xf numFmtId="37" fontId="3" fillId="0" borderId="32" xfId="1" applyNumberFormat="1" applyFont="1" applyFill="1" applyBorder="1" applyAlignment="1">
      <alignment horizontal="center"/>
    </xf>
    <xf numFmtId="37" fontId="3" fillId="2" borderId="0" xfId="1" applyNumberFormat="1" applyFont="1" applyFill="1" applyBorder="1"/>
    <xf numFmtId="0" fontId="3" fillId="0" borderId="0" xfId="55" applyNumberFormat="1" applyFont="1" applyFill="1" applyBorder="1" applyAlignment="1" applyProtection="1">
      <alignment horizontal="left" vertical="center" wrapText="1"/>
      <protection locked="0"/>
    </xf>
    <xf numFmtId="37" fontId="3" fillId="7" borderId="9" xfId="1" applyNumberFormat="1" applyFont="1" applyFill="1" applyBorder="1" applyAlignment="1">
      <alignment horizontal="center"/>
    </xf>
    <xf numFmtId="37" fontId="3" fillId="0" borderId="9" xfId="1" applyNumberFormat="1" applyFont="1" applyFill="1" applyBorder="1" applyAlignment="1">
      <alignment horizontal="center"/>
    </xf>
    <xf numFmtId="0" fontId="58" fillId="0" borderId="0" xfId="55" applyNumberFormat="1" applyFont="1" applyFill="1" applyBorder="1" applyAlignment="1" applyProtection="1">
      <alignment horizontal="left" vertical="center" wrapText="1"/>
      <protection locked="0"/>
    </xf>
    <xf numFmtId="194" fontId="58" fillId="7" borderId="9" xfId="1" applyNumberFormat="1" applyFont="1" applyFill="1" applyBorder="1" applyAlignment="1">
      <alignment horizontal="center"/>
    </xf>
    <xf numFmtId="194" fontId="58" fillId="0" borderId="9" xfId="1" applyNumberFormat="1" applyFont="1" applyFill="1" applyBorder="1" applyAlignment="1">
      <alignment horizontal="center"/>
    </xf>
    <xf numFmtId="0" fontId="57" fillId="2" borderId="0" xfId="1" applyFont="1" applyFill="1" applyBorder="1"/>
    <xf numFmtId="0" fontId="3" fillId="2" borderId="18" xfId="55" applyNumberFormat="1" applyFont="1" applyFill="1" applyBorder="1" applyAlignment="1" applyProtection="1">
      <alignment horizontal="left" vertical="center" wrapText="1"/>
      <protection locked="0"/>
    </xf>
    <xf numFmtId="37" fontId="3" fillId="7" borderId="17" xfId="1" applyNumberFormat="1" applyFont="1" applyFill="1" applyBorder="1" applyAlignment="1">
      <alignment horizontal="center"/>
    </xf>
    <xf numFmtId="37" fontId="3" fillId="0" borderId="17" xfId="1" applyNumberFormat="1" applyFont="1" applyFill="1" applyBorder="1" applyAlignment="1">
      <alignment horizontal="center"/>
    </xf>
    <xf numFmtId="2" fontId="57" fillId="2" borderId="0" xfId="1" applyNumberFormat="1" applyFont="1" applyFill="1" applyBorder="1"/>
    <xf numFmtId="0" fontId="57" fillId="0" borderId="0" xfId="1" applyFont="1" applyFill="1" applyBorder="1"/>
    <xf numFmtId="0" fontId="56" fillId="2" borderId="0" xfId="1" applyFont="1" applyFill="1" applyBorder="1"/>
    <xf numFmtId="2" fontId="5" fillId="2" borderId="0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vertical="center"/>
    </xf>
    <xf numFmtId="37" fontId="3" fillId="7" borderId="34" xfId="1" applyNumberFormat="1" applyFont="1" applyFill="1" applyBorder="1" applyAlignment="1">
      <alignment horizontal="center" vertical="center"/>
    </xf>
    <xf numFmtId="37" fontId="3" fillId="0" borderId="34" xfId="1" applyNumberFormat="1" applyFont="1" applyFill="1" applyBorder="1" applyAlignment="1">
      <alignment horizontal="center" vertical="center"/>
    </xf>
    <xf numFmtId="37" fontId="3" fillId="7" borderId="35" xfId="1" applyNumberFormat="1" applyFont="1" applyFill="1" applyBorder="1" applyAlignment="1">
      <alignment horizontal="center" vertical="center"/>
    </xf>
    <xf numFmtId="37" fontId="3" fillId="0" borderId="35" xfId="1" applyNumberFormat="1" applyFont="1" applyFill="1" applyBorder="1" applyAlignment="1">
      <alignment horizontal="center" vertical="center"/>
    </xf>
    <xf numFmtId="0" fontId="58" fillId="2" borderId="0" xfId="1" applyFont="1" applyFill="1" applyBorder="1" applyAlignment="1">
      <alignment wrapText="1"/>
    </xf>
    <xf numFmtId="194" fontId="58" fillId="7" borderId="35" xfId="89" applyNumberFormat="1" applyFont="1" applyFill="1" applyBorder="1" applyAlignment="1">
      <alignment horizontal="center" vertical="center"/>
    </xf>
    <xf numFmtId="194" fontId="58" fillId="0" borderId="35" xfId="89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wrapText="1"/>
    </xf>
    <xf numFmtId="37" fontId="3" fillId="7" borderId="35" xfId="1" applyNumberFormat="1" applyFont="1" applyFill="1" applyBorder="1" applyAlignment="1">
      <alignment horizontal="center"/>
    </xf>
    <xf numFmtId="37" fontId="3" fillId="0" borderId="35" xfId="1" applyNumberFormat="1" applyFont="1" applyFill="1" applyBorder="1" applyAlignment="1">
      <alignment horizontal="center"/>
    </xf>
    <xf numFmtId="194" fontId="3" fillId="2" borderId="0" xfId="89" applyNumberFormat="1" applyFont="1" applyFill="1" applyBorder="1"/>
    <xf numFmtId="3" fontId="3" fillId="7" borderId="35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0" fontId="3" fillId="2" borderId="36" xfId="1" applyFont="1" applyFill="1" applyBorder="1" applyAlignment="1">
      <alignment wrapText="1"/>
    </xf>
    <xf numFmtId="3" fontId="3" fillId="7" borderId="37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0" fontId="2" fillId="0" borderId="0" xfId="1"/>
    <xf numFmtId="0" fontId="4" fillId="2" borderId="0" xfId="1" applyFont="1" applyFill="1" applyBorder="1"/>
    <xf numFmtId="0" fontId="2" fillId="0" borderId="0" xfId="1" applyAlignment="1">
      <alignment wrapText="1"/>
    </xf>
    <xf numFmtId="0" fontId="3" fillId="2" borderId="0" xfId="79" applyFont="1" applyFill="1" applyBorder="1" applyAlignment="1">
      <alignment vertical="center"/>
    </xf>
    <xf numFmtId="0" fontId="3" fillId="2" borderId="0" xfId="79" applyFont="1" applyFill="1" applyBorder="1" applyAlignment="1">
      <alignment horizontal="center" vertical="center"/>
    </xf>
    <xf numFmtId="37" fontId="3" fillId="2" borderId="0" xfId="1" applyNumberFormat="1" applyFont="1" applyFill="1" applyBorder="1" applyAlignment="1">
      <alignment horizontal="center" vertical="center"/>
    </xf>
    <xf numFmtId="194" fontId="5" fillId="2" borderId="0" xfId="89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 wrapText="1"/>
    </xf>
    <xf numFmtId="0" fontId="57" fillId="2" borderId="0" xfId="1" applyFont="1" applyFill="1" applyBorder="1" applyAlignment="1"/>
    <xf numFmtId="0" fontId="5" fillId="0" borderId="0" xfId="1" applyFont="1" applyFill="1" applyBorder="1"/>
    <xf numFmtId="196" fontId="3" fillId="2" borderId="0" xfId="1" applyNumberFormat="1" applyFont="1" applyFill="1" applyBorder="1"/>
    <xf numFmtId="37" fontId="3" fillId="7" borderId="34" xfId="1" applyNumberFormat="1" applyFont="1" applyFill="1" applyBorder="1" applyAlignment="1">
      <alignment horizontal="center"/>
    </xf>
    <xf numFmtId="0" fontId="3" fillId="0" borderId="0" xfId="1" applyFont="1" applyFill="1" applyBorder="1"/>
    <xf numFmtId="0" fontId="3" fillId="2" borderId="38" xfId="1" applyFont="1" applyFill="1" applyBorder="1" applyAlignment="1">
      <alignment wrapText="1"/>
    </xf>
    <xf numFmtId="37" fontId="3" fillId="7" borderId="39" xfId="1" applyNumberFormat="1" applyFont="1" applyFill="1" applyBorder="1" applyAlignment="1">
      <alignment horizontal="center"/>
    </xf>
    <xf numFmtId="196" fontId="3" fillId="0" borderId="0" xfId="1" applyNumberFormat="1" applyFont="1" applyFill="1" applyBorder="1"/>
    <xf numFmtId="196" fontId="3" fillId="0" borderId="40" xfId="1" applyNumberFormat="1" applyFont="1" applyFill="1" applyBorder="1"/>
    <xf numFmtId="196" fontId="3" fillId="0" borderId="11" xfId="1" applyNumberFormat="1" applyFont="1" applyFill="1" applyBorder="1"/>
    <xf numFmtId="194" fontId="58" fillId="7" borderId="35" xfId="1" applyNumberFormat="1" applyFont="1" applyFill="1" applyBorder="1" applyAlignment="1">
      <alignment horizontal="center" vertical="center"/>
    </xf>
    <xf numFmtId="194" fontId="58" fillId="0" borderId="35" xfId="1" applyNumberFormat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wrapText="1"/>
    </xf>
    <xf numFmtId="164" fontId="5" fillId="0" borderId="0" xfId="1" applyNumberFormat="1" applyFont="1" applyFill="1" applyBorder="1" applyAlignment="1">
      <alignment horizontal="center"/>
    </xf>
    <xf numFmtId="196" fontId="3" fillId="2" borderId="0" xfId="1" applyNumberFormat="1" applyFont="1" applyFill="1" applyBorder="1" applyAlignment="1">
      <alignment wrapText="1"/>
    </xf>
    <xf numFmtId="0" fontId="60" fillId="0" borderId="0" xfId="1" applyFont="1"/>
    <xf numFmtId="0" fontId="59" fillId="0" borderId="0" xfId="1" applyFont="1" applyFill="1" applyBorder="1" applyAlignment="1"/>
    <xf numFmtId="0" fontId="57" fillId="0" borderId="0" xfId="1" applyFont="1" applyFill="1" applyBorder="1" applyAlignment="1">
      <alignment horizontal="right" vertical="center"/>
    </xf>
    <xf numFmtId="0" fontId="59" fillId="2" borderId="0" xfId="1" applyFont="1" applyFill="1" applyBorder="1" applyAlignment="1">
      <alignment horizontal="left" vertical="center" wrapText="1"/>
    </xf>
    <xf numFmtId="0" fontId="3" fillId="2" borderId="42" xfId="1" applyFont="1" applyFill="1" applyBorder="1"/>
    <xf numFmtId="0" fontId="61" fillId="0" borderId="0" xfId="1" applyFont="1"/>
    <xf numFmtId="0" fontId="59" fillId="2" borderId="0" xfId="1" applyFont="1" applyFill="1" applyBorder="1"/>
    <xf numFmtId="0" fontId="5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54" fillId="0" borderId="0" xfId="1" applyFont="1" applyAlignment="1">
      <alignment horizontal="center" vertical="center"/>
    </xf>
    <xf numFmtId="37" fontId="3" fillId="7" borderId="9" xfId="1" applyNumberFormat="1" applyFont="1" applyFill="1" applyBorder="1" applyAlignment="1">
      <alignment horizontal="center" vertical="center"/>
    </xf>
    <xf numFmtId="37" fontId="3" fillId="0" borderId="9" xfId="1" applyNumberFormat="1" applyFont="1" applyFill="1" applyBorder="1" applyAlignment="1">
      <alignment horizontal="center" vertical="center"/>
    </xf>
    <xf numFmtId="0" fontId="5" fillId="2" borderId="38" xfId="1" applyFont="1" applyFill="1" applyBorder="1"/>
    <xf numFmtId="37" fontId="5" fillId="7" borderId="46" xfId="1" applyNumberFormat="1" applyFont="1" applyFill="1" applyBorder="1" applyAlignment="1">
      <alignment horizontal="center"/>
    </xf>
    <xf numFmtId="37" fontId="5" fillId="0" borderId="46" xfId="1" applyNumberFormat="1" applyFont="1" applyFill="1" applyBorder="1" applyAlignment="1">
      <alignment horizontal="center"/>
    </xf>
    <xf numFmtId="37" fontId="5" fillId="2" borderId="0" xfId="1" applyNumberFormat="1" applyFont="1" applyFill="1" applyBorder="1" applyAlignment="1">
      <alignment horizontal="center" vertical="center"/>
    </xf>
    <xf numFmtId="43" fontId="3" fillId="2" borderId="0" xfId="55" applyFont="1" applyFill="1" applyBorder="1"/>
    <xf numFmtId="0" fontId="3" fillId="0" borderId="4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58" fillId="2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8" fillId="0" borderId="0" xfId="1" applyFont="1" applyFill="1" applyBorder="1"/>
    <xf numFmtId="0" fontId="62" fillId="0" borderId="0" xfId="1" applyFont="1" applyFill="1" applyBorder="1"/>
    <xf numFmtId="0" fontId="57" fillId="0" borderId="0" xfId="1" applyFont="1" applyFill="1" applyBorder="1" applyAlignment="1">
      <alignment horizontal="right"/>
    </xf>
    <xf numFmtId="43" fontId="58" fillId="2" borderId="0" xfId="55" applyFont="1" applyFill="1" applyBorder="1"/>
    <xf numFmtId="0" fontId="3" fillId="2" borderId="48" xfId="79" applyFont="1" applyFill="1" applyBorder="1" applyAlignment="1" applyProtection="1">
      <alignment horizontal="left" vertical="center" wrapText="1" indent="1"/>
    </xf>
    <xf numFmtId="0" fontId="5" fillId="2" borderId="48" xfId="79" applyFont="1" applyFill="1" applyBorder="1" applyAlignment="1" applyProtection="1">
      <alignment horizontal="left" vertical="center" indent="1"/>
    </xf>
    <xf numFmtId="0" fontId="3" fillId="2" borderId="48" xfId="79" applyFont="1" applyFill="1" applyBorder="1" applyAlignment="1" applyProtection="1">
      <alignment horizontal="left" vertical="center" indent="1"/>
    </xf>
    <xf numFmtId="0" fontId="3" fillId="2" borderId="43" xfId="79" applyFont="1" applyFill="1" applyBorder="1" applyAlignment="1" applyProtection="1">
      <alignment horizontal="left" vertical="center" indent="1"/>
      <protection locked="0"/>
    </xf>
    <xf numFmtId="0" fontId="5" fillId="2" borderId="49" xfId="79" applyFont="1" applyFill="1" applyBorder="1" applyAlignment="1" applyProtection="1">
      <alignment horizontal="left" vertical="center" wrapText="1" indent="1"/>
    </xf>
    <xf numFmtId="37" fontId="5" fillId="7" borderId="23" xfId="1" applyNumberFormat="1" applyFont="1" applyFill="1" applyBorder="1" applyAlignment="1">
      <alignment horizontal="center"/>
    </xf>
    <xf numFmtId="37" fontId="5" fillId="0" borderId="23" xfId="1" applyNumberFormat="1" applyFont="1" applyFill="1" applyBorder="1" applyAlignment="1">
      <alignment horizontal="center"/>
    </xf>
    <xf numFmtId="0" fontId="3" fillId="8" borderId="0" xfId="1" applyFont="1" applyFill="1" applyBorder="1"/>
    <xf numFmtId="0" fontId="64" fillId="0" borderId="0" xfId="1" applyFont="1"/>
    <xf numFmtId="37" fontId="5" fillId="8" borderId="0" xfId="1" applyNumberFormat="1" applyFont="1" applyFill="1" applyBorder="1" applyAlignment="1">
      <alignment horizontal="center"/>
    </xf>
    <xf numFmtId="37" fontId="3" fillId="8" borderId="0" xfId="1" applyNumberFormat="1" applyFont="1" applyFill="1" applyBorder="1" applyAlignment="1">
      <alignment horizontal="center" vertical="center"/>
    </xf>
    <xf numFmtId="37" fontId="3" fillId="2" borderId="0" xfId="1" applyNumberFormat="1" applyFont="1" applyFill="1" applyBorder="1" applyAlignment="1">
      <alignment horizontal="center"/>
    </xf>
    <xf numFmtId="0" fontId="3" fillId="2" borderId="0" xfId="78" applyFont="1" applyFill="1" applyBorder="1" applyAlignment="1">
      <alignment horizontal="left" indent="1"/>
    </xf>
    <xf numFmtId="0" fontId="5" fillId="2" borderId="22" xfId="79" applyFont="1" applyFill="1" applyBorder="1" applyAlignment="1" applyProtection="1">
      <alignment horizontal="left" vertical="center" indent="1"/>
      <protection locked="0"/>
    </xf>
    <xf numFmtId="0" fontId="7" fillId="0" borderId="0" xfId="2" applyFont="1" applyFill="1" applyAlignment="1" applyProtection="1">
      <alignment vertical="center"/>
    </xf>
    <xf numFmtId="0" fontId="2" fillId="0" borderId="0" xfId="1" applyFill="1" applyAlignment="1">
      <alignment horizontal="center"/>
    </xf>
    <xf numFmtId="0" fontId="65" fillId="0" borderId="0" xfId="1" applyFont="1" applyFill="1" applyAlignment="1">
      <alignment horizontal="center"/>
    </xf>
    <xf numFmtId="0" fontId="2" fillId="0" borderId="0" xfId="1" applyFill="1"/>
    <xf numFmtId="0" fontId="3" fillId="7" borderId="50" xfId="1" applyFont="1" applyFill="1" applyBorder="1" applyAlignment="1">
      <alignment horizontal="center" vertical="center" wrapText="1"/>
    </xf>
    <xf numFmtId="0" fontId="5" fillId="0" borderId="0" xfId="1" applyFont="1" applyFill="1"/>
    <xf numFmtId="0" fontId="3" fillId="0" borderId="51" xfId="1" applyFont="1" applyFill="1" applyBorder="1" applyAlignment="1">
      <alignment horizontal="center"/>
    </xf>
    <xf numFmtId="37" fontId="5" fillId="7" borderId="32" xfId="55" applyNumberFormat="1" applyFont="1" applyFill="1" applyBorder="1" applyAlignment="1">
      <alignment horizontal="center"/>
    </xf>
    <xf numFmtId="37" fontId="5" fillId="0" borderId="32" xfId="55" applyNumberFormat="1" applyFont="1" applyFill="1" applyBorder="1" applyAlignment="1">
      <alignment horizontal="center"/>
    </xf>
    <xf numFmtId="43" fontId="5" fillId="0" borderId="52" xfId="1" applyNumberFormat="1" applyFont="1" applyFill="1" applyBorder="1" applyAlignment="1">
      <alignment horizontal="center"/>
    </xf>
    <xf numFmtId="37" fontId="5" fillId="7" borderId="9" xfId="1" applyNumberFormat="1" applyFont="1" applyFill="1" applyBorder="1" applyAlignment="1">
      <alignment horizontal="center"/>
    </xf>
    <xf numFmtId="37" fontId="5" fillId="0" borderId="9" xfId="1" applyNumberFormat="1" applyFont="1" applyFill="1" applyBorder="1" applyAlignment="1">
      <alignment horizontal="center"/>
    </xf>
    <xf numFmtId="37" fontId="2" fillId="0" borderId="0" xfId="1" applyNumberFormat="1" applyFill="1"/>
    <xf numFmtId="0" fontId="3" fillId="0" borderId="0" xfId="1" applyFont="1" applyFill="1"/>
    <xf numFmtId="0" fontId="3" fillId="0" borderId="52" xfId="1" applyFont="1" applyFill="1" applyBorder="1" applyAlignment="1">
      <alignment horizontal="center"/>
    </xf>
    <xf numFmtId="0" fontId="3" fillId="2" borderId="53" xfId="1" applyFont="1" applyFill="1" applyBorder="1"/>
    <xf numFmtId="194" fontId="0" fillId="0" borderId="0" xfId="89" applyNumberFormat="1" applyFont="1" applyFill="1"/>
    <xf numFmtId="0" fontId="3" fillId="9" borderId="0" xfId="1" applyFont="1" applyFill="1"/>
    <xf numFmtId="194" fontId="3" fillId="7" borderId="9" xfId="89" applyNumberFormat="1" applyFont="1" applyFill="1" applyBorder="1" applyAlignment="1">
      <alignment horizontal="center"/>
    </xf>
    <xf numFmtId="194" fontId="3" fillId="0" borderId="9" xfId="89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194" fontId="3" fillId="7" borderId="9" xfId="1" applyNumberFormat="1" applyFont="1" applyFill="1" applyBorder="1" applyAlignment="1">
      <alignment horizontal="center" vertical="center"/>
    </xf>
    <xf numFmtId="194" fontId="3" fillId="0" borderId="9" xfId="1" applyNumberFormat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horizontal="center" vertical="center"/>
    </xf>
    <xf numFmtId="1" fontId="3" fillId="7" borderId="9" xfId="1" applyNumberFormat="1" applyFont="1" applyFill="1" applyBorder="1" applyAlignment="1">
      <alignment horizontal="center" vertical="center"/>
    </xf>
    <xf numFmtId="1" fontId="3" fillId="0" borderId="9" xfId="1" applyNumberFormat="1" applyFont="1" applyFill="1" applyBorder="1" applyAlignment="1">
      <alignment horizontal="center" vertical="center"/>
    </xf>
    <xf numFmtId="164" fontId="3" fillId="7" borderId="9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39" fontId="3" fillId="7" borderId="9" xfId="1" applyNumberFormat="1" applyFont="1" applyFill="1" applyBorder="1" applyAlignment="1">
      <alignment horizontal="center"/>
    </xf>
    <xf numFmtId="39" fontId="3" fillId="0" borderId="9" xfId="1" applyNumberFormat="1" applyFont="1" applyFill="1" applyBorder="1" applyAlignment="1">
      <alignment horizontal="center"/>
    </xf>
    <xf numFmtId="0" fontId="56" fillId="9" borderId="0" xfId="1" applyFont="1" applyFill="1" applyAlignment="1">
      <alignment horizontal="left"/>
    </xf>
    <xf numFmtId="0" fontId="3" fillId="9" borderId="0" xfId="1" applyFont="1" applyFill="1" applyAlignment="1">
      <alignment horizontal="left"/>
    </xf>
    <xf numFmtId="0" fontId="3" fillId="9" borderId="0" xfId="1" applyFont="1" applyFill="1" applyAlignment="1">
      <alignment horizontal="left" indent="2"/>
    </xf>
    <xf numFmtId="0" fontId="3" fillId="2" borderId="53" xfId="1" applyFont="1" applyFill="1" applyBorder="1" applyAlignment="1">
      <alignment horizontal="left" indent="2"/>
    </xf>
    <xf numFmtId="194" fontId="3" fillId="7" borderId="9" xfId="89" applyNumberFormat="1" applyFont="1" applyFill="1" applyBorder="1" applyAlignment="1">
      <alignment horizontal="center" vertical="center"/>
    </xf>
    <xf numFmtId="194" fontId="3" fillId="0" borderId="9" xfId="89" applyNumberFormat="1" applyFont="1" applyFill="1" applyBorder="1" applyAlignment="1">
      <alignment horizontal="center" vertical="center"/>
    </xf>
    <xf numFmtId="194" fontId="3" fillId="7" borderId="9" xfId="1" applyNumberFormat="1" applyFont="1" applyFill="1" applyBorder="1" applyAlignment="1">
      <alignment horizontal="center"/>
    </xf>
    <xf numFmtId="194" fontId="3" fillId="0" borderId="9" xfId="1" applyNumberFormat="1" applyFont="1" applyFill="1" applyBorder="1" applyAlignment="1">
      <alignment horizontal="center"/>
    </xf>
    <xf numFmtId="0" fontId="56" fillId="9" borderId="0" xfId="1" applyFont="1" applyFill="1" applyAlignment="1">
      <alignment horizontal="left" indent="1"/>
    </xf>
    <xf numFmtId="0" fontId="3" fillId="2" borderId="0" xfId="1" applyFont="1" applyFill="1" applyBorder="1" applyAlignment="1">
      <alignment horizontal="left" indent="2"/>
    </xf>
    <xf numFmtId="0" fontId="57" fillId="2" borderId="0" xfId="1" applyFont="1" applyFill="1" applyBorder="1" applyAlignment="1">
      <alignment horizontal="left" indent="5"/>
    </xf>
    <xf numFmtId="0" fontId="57" fillId="0" borderId="52" xfId="1" applyFont="1" applyFill="1" applyBorder="1" applyAlignment="1">
      <alignment horizontal="center"/>
    </xf>
    <xf numFmtId="37" fontId="57" fillId="7" borderId="9" xfId="1" applyNumberFormat="1" applyFont="1" applyFill="1" applyBorder="1" applyAlignment="1">
      <alignment horizontal="center"/>
    </xf>
    <xf numFmtId="37" fontId="57" fillId="0" borderId="9" xfId="1" applyNumberFormat="1" applyFont="1" applyFill="1" applyBorder="1" applyAlignment="1">
      <alignment horizontal="center"/>
    </xf>
    <xf numFmtId="0" fontId="66" fillId="0" borderId="0" xfId="1" applyFont="1" applyFill="1"/>
    <xf numFmtId="37" fontId="66" fillId="0" borderId="0" xfId="1" applyNumberFormat="1" applyFont="1" applyFill="1"/>
    <xf numFmtId="0" fontId="57" fillId="2" borderId="0" xfId="1" applyFont="1" applyFill="1" applyBorder="1" applyAlignment="1">
      <alignment horizontal="left" indent="2"/>
    </xf>
    <xf numFmtId="194" fontId="57" fillId="7" borderId="9" xfId="89" applyNumberFormat="1" applyFont="1" applyFill="1" applyBorder="1" applyAlignment="1">
      <alignment horizontal="center"/>
    </xf>
    <xf numFmtId="194" fontId="57" fillId="0" borderId="9" xfId="89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 indent="2"/>
    </xf>
    <xf numFmtId="2" fontId="3" fillId="7" borderId="9" xfId="55" applyNumberFormat="1" applyFont="1" applyFill="1" applyBorder="1" applyAlignment="1">
      <alignment horizontal="center"/>
    </xf>
    <xf numFmtId="2" fontId="3" fillId="0" borderId="9" xfId="55" applyNumberFormat="1" applyFont="1" applyFill="1" applyBorder="1" applyAlignment="1">
      <alignment horizontal="center"/>
    </xf>
    <xf numFmtId="37" fontId="3" fillId="7" borderId="9" xfId="55" applyNumberFormat="1" applyFont="1" applyFill="1" applyBorder="1" applyAlignment="1">
      <alignment horizontal="center"/>
    </xf>
    <xf numFmtId="37" fontId="3" fillId="0" borderId="9" xfId="55" applyNumberFormat="1" applyFont="1" applyFill="1" applyBorder="1" applyAlignment="1">
      <alignment horizontal="center"/>
    </xf>
    <xf numFmtId="0" fontId="2" fillId="0" borderId="0" xfId="1" applyFill="1" applyBorder="1"/>
    <xf numFmtId="0" fontId="57" fillId="0" borderId="0" xfId="1" applyFont="1" applyFill="1"/>
    <xf numFmtId="37" fontId="57" fillId="7" borderId="9" xfId="55" applyNumberFormat="1" applyFont="1" applyFill="1" applyBorder="1" applyAlignment="1">
      <alignment horizontal="center"/>
    </xf>
    <xf numFmtId="37" fontId="57" fillId="0" borderId="9" xfId="55" applyNumberFormat="1" applyFont="1" applyFill="1" applyBorder="1" applyAlignment="1">
      <alignment horizontal="center"/>
    </xf>
    <xf numFmtId="0" fontId="3" fillId="0" borderId="54" xfId="1" applyFont="1" applyFill="1" applyBorder="1"/>
    <xf numFmtId="191" fontId="3" fillId="7" borderId="9" xfId="1" applyNumberFormat="1" applyFont="1" applyFill="1" applyBorder="1" applyAlignment="1">
      <alignment horizontal="center"/>
    </xf>
    <xf numFmtId="191" fontId="3" fillId="0" borderId="9" xfId="1" applyNumberFormat="1" applyFont="1" applyFill="1" applyBorder="1" applyAlignment="1">
      <alignment horizontal="center"/>
    </xf>
    <xf numFmtId="0" fontId="5" fillId="0" borderId="53" xfId="1" applyFont="1" applyFill="1" applyBorder="1"/>
    <xf numFmtId="43" fontId="3" fillId="2" borderId="52" xfId="55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/>
    </xf>
    <xf numFmtId="0" fontId="3" fillId="0" borderId="16" xfId="1" applyFont="1" applyFill="1" applyBorder="1"/>
    <xf numFmtId="0" fontId="3" fillId="2" borderId="55" xfId="1" applyFont="1" applyFill="1" applyBorder="1" applyAlignment="1">
      <alignment horizontal="center"/>
    </xf>
    <xf numFmtId="3" fontId="3" fillId="7" borderId="56" xfId="89" applyNumberFormat="1" applyFont="1" applyFill="1" applyBorder="1" applyAlignment="1">
      <alignment horizontal="center"/>
    </xf>
    <xf numFmtId="3" fontId="3" fillId="0" borderId="56" xfId="89" applyNumberFormat="1" applyFont="1" applyFill="1" applyBorder="1" applyAlignment="1">
      <alignment horizontal="center"/>
    </xf>
    <xf numFmtId="0" fontId="57" fillId="0" borderId="0" xfId="1" applyFont="1" applyFill="1" applyBorder="1" applyAlignment="1">
      <alignment horizontal="left" vertical="center" wrapText="1"/>
    </xf>
    <xf numFmtId="0" fontId="3" fillId="7" borderId="50" xfId="1" applyFont="1" applyFill="1" applyBorder="1" applyAlignment="1">
      <alignment horizontal="left" vertical="center" wrapText="1"/>
    </xf>
    <xf numFmtId="37" fontId="3" fillId="7" borderId="32" xfId="55" applyNumberFormat="1" applyFont="1" applyFill="1" applyBorder="1" applyAlignment="1">
      <alignment horizontal="center"/>
    </xf>
    <xf numFmtId="37" fontId="3" fillId="0" borderId="32" xfId="55" applyNumberFormat="1" applyFont="1" applyFill="1" applyBorder="1" applyAlignment="1">
      <alignment horizontal="center"/>
    </xf>
    <xf numFmtId="0" fontId="3" fillId="0" borderId="53" xfId="1" applyFont="1" applyFill="1" applyBorder="1"/>
    <xf numFmtId="0" fontId="5" fillId="2" borderId="53" xfId="1" applyFont="1" applyFill="1" applyBorder="1"/>
    <xf numFmtId="37" fontId="5" fillId="7" borderId="9" xfId="55" applyNumberFormat="1" applyFont="1" applyFill="1" applyBorder="1" applyAlignment="1">
      <alignment horizontal="center"/>
    </xf>
    <xf numFmtId="37" fontId="5" fillId="0" borderId="9" xfId="55" applyNumberFormat="1" applyFont="1" applyFill="1" applyBorder="1" applyAlignment="1">
      <alignment horizontal="center"/>
    </xf>
    <xf numFmtId="0" fontId="5" fillId="2" borderId="57" xfId="1" applyFont="1" applyFill="1" applyBorder="1"/>
    <xf numFmtId="0" fontId="5" fillId="2" borderId="22" xfId="1" applyFont="1" applyFill="1" applyBorder="1" applyAlignment="1">
      <alignment horizontal="center"/>
    </xf>
    <xf numFmtId="37" fontId="5" fillId="7" borderId="23" xfId="55" applyNumberFormat="1" applyFont="1" applyFill="1" applyBorder="1" applyAlignment="1">
      <alignment horizontal="center"/>
    </xf>
    <xf numFmtId="37" fontId="5" fillId="0" borderId="23" xfId="55" applyNumberFormat="1" applyFont="1" applyFill="1" applyBorder="1" applyAlignment="1">
      <alignment horizontal="center"/>
    </xf>
    <xf numFmtId="0" fontId="5" fillId="2" borderId="58" xfId="1" applyFont="1" applyFill="1" applyBorder="1"/>
    <xf numFmtId="0" fontId="3" fillId="0" borderId="59" xfId="1" applyFont="1" applyFill="1" applyBorder="1" applyAlignment="1">
      <alignment horizontal="center"/>
    </xf>
    <xf numFmtId="0" fontId="3" fillId="7" borderId="32" xfId="1" applyFont="1" applyFill="1" applyBorder="1"/>
    <xf numFmtId="0" fontId="3" fillId="0" borderId="32" xfId="1" applyFont="1" applyFill="1" applyBorder="1"/>
    <xf numFmtId="0" fontId="3" fillId="2" borderId="60" xfId="1" applyFont="1" applyFill="1" applyBorder="1"/>
    <xf numFmtId="0" fontId="3" fillId="0" borderId="61" xfId="1" applyFont="1" applyFill="1" applyBorder="1" applyAlignment="1">
      <alignment horizontal="center"/>
    </xf>
    <xf numFmtId="0" fontId="57" fillId="2" borderId="53" xfId="1" applyFont="1" applyFill="1" applyBorder="1"/>
    <xf numFmtId="0" fontId="57" fillId="0" borderId="61" xfId="1" applyFont="1" applyFill="1" applyBorder="1" applyAlignment="1">
      <alignment horizontal="center"/>
    </xf>
    <xf numFmtId="0" fontId="5" fillId="0" borderId="60" xfId="1" applyFont="1" applyFill="1" applyBorder="1"/>
    <xf numFmtId="37" fontId="3" fillId="7" borderId="9" xfId="1" applyNumberFormat="1" applyFont="1" applyFill="1" applyBorder="1"/>
    <xf numFmtId="37" fontId="3" fillId="0" borderId="9" xfId="1" applyNumberFormat="1" applyFont="1" applyFill="1" applyBorder="1"/>
    <xf numFmtId="0" fontId="3" fillId="2" borderId="62" xfId="1" applyFont="1" applyFill="1" applyBorder="1"/>
    <xf numFmtId="0" fontId="3" fillId="2" borderId="36" xfId="1" applyFont="1" applyFill="1" applyBorder="1" applyAlignment="1">
      <alignment horizontal="center"/>
    </xf>
    <xf numFmtId="9" fontId="3" fillId="7" borderId="56" xfId="89" applyFont="1" applyFill="1" applyBorder="1" applyAlignment="1">
      <alignment horizontal="center"/>
    </xf>
    <xf numFmtId="9" fontId="3" fillId="0" borderId="56" xfId="89" applyFont="1" applyFill="1" applyBorder="1" applyAlignment="1">
      <alignment horizontal="center"/>
    </xf>
    <xf numFmtId="38" fontId="3" fillId="7" borderId="32" xfId="1" applyNumberFormat="1" applyFont="1" applyFill="1" applyBorder="1" applyAlignment="1">
      <alignment horizontal="center" vertical="center" wrapText="1"/>
    </xf>
    <xf numFmtId="38" fontId="3" fillId="0" borderId="32" xfId="1" applyNumberFormat="1" applyFont="1" applyFill="1" applyBorder="1" applyAlignment="1">
      <alignment horizontal="center" vertical="center" wrapText="1"/>
    </xf>
    <xf numFmtId="38" fontId="3" fillId="7" borderId="9" xfId="1" applyNumberFormat="1" applyFont="1" applyFill="1" applyBorder="1" applyAlignment="1">
      <alignment horizontal="center" vertical="center" wrapText="1"/>
    </xf>
    <xf numFmtId="38" fontId="3" fillId="0" borderId="9" xfId="1" applyNumberFormat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wrapText="1"/>
    </xf>
    <xf numFmtId="0" fontId="3" fillId="0" borderId="38" xfId="1" applyFont="1" applyFill="1" applyBorder="1"/>
    <xf numFmtId="0" fontId="3" fillId="0" borderId="63" xfId="1" applyFont="1" applyFill="1" applyBorder="1" applyAlignment="1">
      <alignment horizontal="center"/>
    </xf>
    <xf numFmtId="2" fontId="3" fillId="7" borderId="56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0" fontId="58" fillId="0" borderId="0" xfId="1" applyFont="1"/>
    <xf numFmtId="0" fontId="57" fillId="0" borderId="0" xfId="1" applyFont="1" applyFill="1" applyAlignment="1">
      <alignment horizontal="left" vertical="center" wrapText="1"/>
    </xf>
    <xf numFmtId="37" fontId="2" fillId="0" borderId="0" xfId="1" applyNumberFormat="1" applyFill="1" applyAlignment="1">
      <alignment horizontal="center"/>
    </xf>
    <xf numFmtId="0" fontId="3" fillId="7" borderId="64" xfId="1" applyFont="1" applyFill="1" applyBorder="1" applyAlignment="1">
      <alignment horizontal="center" vertical="center" wrapText="1"/>
    </xf>
    <xf numFmtId="0" fontId="3" fillId="7" borderId="65" xfId="1" applyFont="1" applyFill="1" applyBorder="1" applyAlignment="1">
      <alignment horizontal="center" vertical="center" wrapText="1"/>
    </xf>
    <xf numFmtId="2" fontId="3" fillId="7" borderId="9" xfId="1" applyNumberFormat="1" applyFont="1" applyFill="1" applyBorder="1" applyAlignment="1">
      <alignment horizontal="center"/>
    </xf>
    <xf numFmtId="2" fontId="3" fillId="0" borderId="9" xfId="1" applyNumberFormat="1" applyFont="1" applyFill="1" applyBorder="1" applyAlignment="1">
      <alignment horizontal="center"/>
    </xf>
    <xf numFmtId="0" fontId="3" fillId="2" borderId="66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center" indent="2"/>
    </xf>
    <xf numFmtId="0" fontId="3" fillId="2" borderId="66" xfId="1" applyFont="1" applyFill="1" applyBorder="1" applyAlignment="1">
      <alignment horizontal="center" vertical="center"/>
    </xf>
    <xf numFmtId="39" fontId="3" fillId="7" borderId="9" xfId="1" applyNumberFormat="1" applyFont="1" applyFill="1" applyBorder="1" applyAlignment="1">
      <alignment horizontal="center" vertical="center"/>
    </xf>
    <xf numFmtId="39" fontId="3" fillId="0" borderId="9" xfId="1" applyNumberFormat="1" applyFont="1" applyFill="1" applyBorder="1" applyAlignment="1">
      <alignment horizontal="center" vertical="center"/>
    </xf>
    <xf numFmtId="39" fontId="2" fillId="0" borderId="0" xfId="1" applyNumberFormat="1" applyFill="1"/>
    <xf numFmtId="0" fontId="3" fillId="9" borderId="67" xfId="1" applyFont="1" applyFill="1" applyBorder="1" applyAlignment="1">
      <alignment horizontal="left" indent="2"/>
    </xf>
    <xf numFmtId="0" fontId="3" fillId="9" borderId="0" xfId="1" applyFont="1" applyFill="1" applyBorder="1" applyAlignment="1">
      <alignment horizontal="left" indent="2"/>
    </xf>
    <xf numFmtId="0" fontId="56" fillId="8" borderId="0" xfId="1" applyFont="1" applyFill="1" applyBorder="1" applyAlignment="1">
      <alignment horizontal="left" indent="1"/>
    </xf>
    <xf numFmtId="0" fontId="57" fillId="2" borderId="52" xfId="1" applyFont="1" applyFill="1" applyBorder="1" applyAlignment="1">
      <alignment horizontal="center" vertical="center"/>
    </xf>
    <xf numFmtId="0" fontId="3" fillId="2" borderId="68" xfId="1" applyFont="1" applyFill="1" applyBorder="1" applyAlignment="1">
      <alignment horizontal="left" indent="2"/>
    </xf>
    <xf numFmtId="0" fontId="3" fillId="2" borderId="69" xfId="1" applyFont="1" applyFill="1" applyBorder="1" applyAlignment="1">
      <alignment horizontal="center" vertical="center"/>
    </xf>
    <xf numFmtId="39" fontId="3" fillId="7" borderId="70" xfId="1" applyNumberFormat="1" applyFont="1" applyFill="1" applyBorder="1" applyAlignment="1">
      <alignment horizontal="center"/>
    </xf>
    <xf numFmtId="39" fontId="3" fillId="0" borderId="70" xfId="1" applyNumberFormat="1" applyFont="1" applyFill="1" applyBorder="1" applyAlignment="1">
      <alignment horizontal="center"/>
    </xf>
    <xf numFmtId="0" fontId="57" fillId="2" borderId="0" xfId="1" applyFont="1" applyFill="1" applyBorder="1" applyAlignment="1">
      <alignment horizontal="center"/>
    </xf>
    <xf numFmtId="0" fontId="5" fillId="2" borderId="71" xfId="1" applyFont="1" applyFill="1" applyBorder="1"/>
    <xf numFmtId="0" fontId="5" fillId="2" borderId="68" xfId="1" applyFont="1" applyFill="1" applyBorder="1" applyAlignment="1">
      <alignment horizontal="center"/>
    </xf>
    <xf numFmtId="37" fontId="5" fillId="7" borderId="70" xfId="1" applyNumberFormat="1" applyFont="1" applyFill="1" applyBorder="1" applyAlignment="1">
      <alignment horizontal="center"/>
    </xf>
    <xf numFmtId="37" fontId="5" fillId="0" borderId="70" xfId="1" applyNumberFormat="1" applyFont="1" applyFill="1" applyBorder="1" applyAlignment="1">
      <alignment horizontal="center"/>
    </xf>
    <xf numFmtId="0" fontId="67" fillId="0" borderId="0" xfId="1" applyFont="1" applyFill="1"/>
    <xf numFmtId="191" fontId="3" fillId="7" borderId="9" xfId="1" applyNumberFormat="1" applyFont="1" applyFill="1" applyBorder="1" applyAlignment="1">
      <alignment horizontal="center" vertical="center"/>
    </xf>
    <xf numFmtId="191" fontId="3" fillId="0" borderId="9" xfId="1" applyNumberFormat="1" applyFont="1" applyFill="1" applyBorder="1" applyAlignment="1">
      <alignment horizontal="center" vertical="center"/>
    </xf>
    <xf numFmtId="37" fontId="67" fillId="0" borderId="0" xfId="1" applyNumberFormat="1" applyFont="1" applyFill="1"/>
    <xf numFmtId="0" fontId="3" fillId="7" borderId="0" xfId="1" applyFont="1" applyFill="1" applyBorder="1" applyAlignment="1">
      <alignment horizontal="center" vertical="center" wrapText="1"/>
    </xf>
    <xf numFmtId="0" fontId="3" fillId="7" borderId="9" xfId="77" applyNumberFormat="1" applyFont="1" applyFill="1" applyBorder="1" applyAlignment="1">
      <alignment horizontal="center" vertical="center" wrapText="1"/>
    </xf>
    <xf numFmtId="0" fontId="3" fillId="7" borderId="14" xfId="77" applyNumberFormat="1" applyFont="1" applyFill="1" applyBorder="1" applyAlignment="1">
      <alignment horizontal="center" vertical="center" wrapText="1"/>
    </xf>
    <xf numFmtId="192" fontId="3" fillId="7" borderId="10" xfId="55" applyNumberFormat="1" applyFont="1" applyFill="1" applyBorder="1" applyAlignment="1">
      <alignment horizontal="center" vertical="center"/>
    </xf>
    <xf numFmtId="192" fontId="3" fillId="7" borderId="11" xfId="55" applyNumberFormat="1" applyFont="1" applyFill="1" applyBorder="1" applyAlignment="1">
      <alignment horizontal="center" vertical="center"/>
    </xf>
    <xf numFmtId="192" fontId="3" fillId="7" borderId="12" xfId="55" applyNumberFormat="1" applyFont="1" applyFill="1" applyBorder="1" applyAlignment="1">
      <alignment horizontal="center" vertical="center"/>
    </xf>
    <xf numFmtId="193" fontId="3" fillId="7" borderId="13" xfId="56" quotePrefix="1" applyNumberFormat="1" applyFont="1" applyFill="1" applyBorder="1" applyAlignment="1">
      <alignment horizontal="center" vertical="center"/>
    </xf>
    <xf numFmtId="193" fontId="3" fillId="7" borderId="14" xfId="56" quotePrefix="1" applyNumberFormat="1" applyFont="1" applyFill="1" applyBorder="1" applyAlignment="1">
      <alignment horizontal="center" vertical="center"/>
    </xf>
    <xf numFmtId="0" fontId="3" fillId="7" borderId="24" xfId="77" applyNumberFormat="1" applyFont="1" applyFill="1" applyBorder="1" applyAlignment="1" applyProtection="1">
      <alignment horizontal="center" vertical="center" wrapText="1"/>
    </xf>
    <xf numFmtId="0" fontId="3" fillId="7" borderId="10" xfId="77" applyNumberFormat="1" applyFont="1" applyFill="1" applyBorder="1" applyAlignment="1" applyProtection="1">
      <alignment horizontal="center" vertical="center" wrapText="1"/>
    </xf>
    <xf numFmtId="165" fontId="3" fillId="7" borderId="13" xfId="123" applyFont="1" applyFill="1" applyBorder="1" applyAlignment="1">
      <alignment horizontal="center" vertical="center"/>
    </xf>
    <xf numFmtId="165" fontId="3" fillId="7" borderId="14" xfId="123" applyFont="1" applyFill="1" applyBorder="1" applyAlignment="1">
      <alignment horizontal="center" vertical="center"/>
    </xf>
    <xf numFmtId="192" fontId="3" fillId="7" borderId="26" xfId="55" applyNumberFormat="1" applyFont="1" applyFill="1" applyBorder="1" applyAlignment="1">
      <alignment horizontal="center" vertical="center"/>
    </xf>
    <xf numFmtId="192" fontId="3" fillId="7" borderId="27" xfId="55" applyNumberFormat="1" applyFont="1" applyFill="1" applyBorder="1" applyAlignment="1">
      <alignment horizontal="center" vertical="center"/>
    </xf>
    <xf numFmtId="192" fontId="3" fillId="7" borderId="28" xfId="55" applyNumberFormat="1" applyFont="1" applyFill="1" applyBorder="1" applyAlignment="1">
      <alignment horizontal="center" vertical="center"/>
    </xf>
    <xf numFmtId="0" fontId="59" fillId="2" borderId="41" xfId="1" applyFont="1" applyFill="1" applyBorder="1" applyAlignment="1">
      <alignment horizontal="left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29" xfId="1" applyFont="1" applyFill="1" applyBorder="1" applyAlignment="1">
      <alignment horizontal="center" vertical="center" wrapText="1"/>
    </xf>
    <xf numFmtId="0" fontId="3" fillId="7" borderId="30" xfId="79" applyFont="1" applyFill="1" applyBorder="1" applyAlignment="1">
      <alignment horizontal="center"/>
    </xf>
    <xf numFmtId="0" fontId="3" fillId="7" borderId="31" xfId="79" applyFont="1" applyFill="1" applyBorder="1" applyAlignment="1">
      <alignment horizontal="center"/>
    </xf>
    <xf numFmtId="0" fontId="3" fillId="7" borderId="43" xfId="79" applyFont="1" applyFill="1" applyBorder="1" applyAlignment="1">
      <alignment horizontal="center" vertical="center" wrapText="1"/>
    </xf>
    <xf numFmtId="0" fontId="3" fillId="7" borderId="44" xfId="79" applyFont="1" applyFill="1" applyBorder="1" applyAlignment="1">
      <alignment horizontal="center" vertical="center" wrapText="1"/>
    </xf>
    <xf numFmtId="0" fontId="3" fillId="7" borderId="45" xfId="79" applyFont="1" applyFill="1" applyBorder="1" applyAlignment="1">
      <alignment horizontal="center" vertical="center" wrapText="1"/>
    </xf>
    <xf numFmtId="0" fontId="3" fillId="7" borderId="43" xfId="1" applyFont="1" applyFill="1" applyBorder="1" applyAlignment="1">
      <alignment horizontal="center" vertical="center" wrapText="1"/>
    </xf>
    <xf numFmtId="0" fontId="3" fillId="7" borderId="47" xfId="1" applyFont="1" applyFill="1" applyBorder="1" applyAlignment="1">
      <alignment horizontal="center" vertical="center" wrapText="1"/>
    </xf>
    <xf numFmtId="0" fontId="3" fillId="7" borderId="19" xfId="79" applyFont="1" applyFill="1" applyBorder="1" applyAlignment="1">
      <alignment horizontal="center" vertical="center" wrapText="1"/>
    </xf>
    <xf numFmtId="0" fontId="3" fillId="2" borderId="0" xfId="79" applyFont="1" applyFill="1" applyBorder="1" applyAlignment="1">
      <alignment horizontal="center" vertical="center"/>
    </xf>
    <xf numFmtId="0" fontId="59" fillId="2" borderId="42" xfId="1" applyFont="1" applyFill="1" applyBorder="1" applyAlignment="1">
      <alignment horizontal="left" vertical="center" wrapText="1"/>
    </xf>
  </cellXfs>
  <cellStyles count="124">
    <cellStyle name="          _x000d__x000a_shell=progman.exe_x000d__x000a_m" xfId="3"/>
    <cellStyle name="%" xfId="4"/>
    <cellStyle name=",." xfId="5"/>
    <cellStyle name="??" xfId="6"/>
    <cellStyle name="?? [0.00]_PRODUCT DETAIL Q1" xfId="7"/>
    <cellStyle name="?? [0]" xfId="8"/>
    <cellStyle name="???? [0.00]_PRODUCT DETAIL Q1" xfId="9"/>
    <cellStyle name="????_PRODUCT DETAIL Q1" xfId="10"/>
    <cellStyle name="???[0]_Book1" xfId="11"/>
    <cellStyle name="???_95" xfId="12"/>
    <cellStyle name="??_(????)??????" xfId="13"/>
    <cellStyle name="\" xfId="14"/>
    <cellStyle name="_BML_Punjab_June'04" xfId="15"/>
    <cellStyle name="_Detail Report-REG &amp; FTH" xfId="16"/>
    <cellStyle name="_ESOP_Exercisable options_March'05" xfId="17"/>
    <cellStyle name="_ESOP_Weighted avg. ex. period_March'05" xfId="18"/>
    <cellStyle name="_Fas 157 &amp; 159" xfId="19"/>
    <cellStyle name="_Sheet1" xfId="20"/>
    <cellStyle name="_Sheet1_1" xfId="21"/>
    <cellStyle name="_Sheet2" xfId="22"/>
    <cellStyle name="_Sheet2_1" xfId="23"/>
    <cellStyle name="_Sheet2_1_Sheet2" xfId="24"/>
    <cellStyle name="_Sheet3" xfId="25"/>
    <cellStyle name="=C:\WINNT\SYSTEM32\COMMAND.COM" xfId="26"/>
    <cellStyle name="=F:\WINNT\SYSTEM32\COMMAND.COM" xfId="27"/>
    <cellStyle name="0,0_x000d__x000a_NA_x000d__x000a_" xfId="28"/>
    <cellStyle name="0,0_x000d__x000a_NA_x000d__x000a_ 2" xfId="29"/>
    <cellStyle name="1" xfId="30"/>
    <cellStyle name="18" xfId="31"/>
    <cellStyle name="2" xfId="32"/>
    <cellStyle name="3" xfId="33"/>
    <cellStyle name="4" xfId="34"/>
    <cellStyle name="6" xfId="35"/>
    <cellStyle name="ÅëÈ­ [0]_¿ì¹°Åë" xfId="36"/>
    <cellStyle name="AeE­ [0]_INQUIRY ¿µ¾÷AßAø " xfId="37"/>
    <cellStyle name="ÅëÈ­ [0]_S" xfId="38"/>
    <cellStyle name="ÅëÈ­_¿ì¹°Åë" xfId="39"/>
    <cellStyle name="AeE­_INQUIRY ¿µ¾÷AßAø " xfId="40"/>
    <cellStyle name="ÅëÈ­_S" xfId="41"/>
    <cellStyle name="APPEAR" xfId="42"/>
    <cellStyle name="ÄÞ¸¶ [0]_¿ì¹°Åë" xfId="43"/>
    <cellStyle name="AÞ¸¶ [0]_INQUIRY ¿?¾÷AßAø " xfId="44"/>
    <cellStyle name="ÄÞ¸¶ [0]_S" xfId="45"/>
    <cellStyle name="ÄÞ¸¶_¿ì¹°Åë" xfId="46"/>
    <cellStyle name="AÞ¸¶_INQUIRY ¿?¾÷AßAø " xfId="47"/>
    <cellStyle name="ÄÞ¸¶_S" xfId="48"/>
    <cellStyle name="BKWmas" xfId="49"/>
    <cellStyle name="Body" xfId="50"/>
    <cellStyle name="C?AØ_¿?¾÷CoE² " xfId="51"/>
    <cellStyle name="Ç¥ÁØ_´çÃÊ±¸ÀÔ»ý»ê" xfId="52"/>
    <cellStyle name="C￥AØ_¿μ¾÷CoE² " xfId="53"/>
    <cellStyle name="Ç¥ÁØ_S" xfId="54"/>
    <cellStyle name="Comma 2" xfId="55"/>
    <cellStyle name="Comma 3" xfId="56"/>
    <cellStyle name="Comma_IFRS_Segment_Consol_BAL_March 2009" xfId="57"/>
    <cellStyle name="Comma0" xfId="58"/>
    <cellStyle name="COMPS" xfId="59"/>
    <cellStyle name="Currency0" xfId="60"/>
    <cellStyle name="DATA_ENT" xfId="61"/>
    <cellStyle name="Date" xfId="62"/>
    <cellStyle name="Dezimal [0]_Compiling Utility Macros" xfId="63"/>
    <cellStyle name="Dezimal_Compiling Utility Macros" xfId="64"/>
    <cellStyle name="DOWNFOOT" xfId="65"/>
    <cellStyle name="Euro" xfId="66"/>
    <cellStyle name="Fixed" xfId="67"/>
    <cellStyle name="Header1" xfId="68"/>
    <cellStyle name="Header2" xfId="69"/>
    <cellStyle name="HIDE" xfId="70"/>
    <cellStyle name="Hyperlink" xfId="2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1"/>
    <cellStyle name="Normal 2 2" xfId="123"/>
    <cellStyle name="Normal 3" xfId="77"/>
    <cellStyle name="Normal 4" xfId="78"/>
    <cellStyle name="Normal_Reconciliation" xfId="79"/>
    <cellStyle name="Normal_US GAAP_Consolidation_BTVL_3 Year_2002-03" xfId="80"/>
    <cellStyle name="Normal_US GAAP_Consolidation_BTVL_September'08_Print Pack" xfId="81"/>
    <cellStyle name="oft Excel]_x000d__x000a_Comment=The open=/f lines load custom functions into the Paste Function list._x000d__x000a_Maximized=2_x000d__x000a_Basics=1_x000d__x000a_A" xfId="82"/>
    <cellStyle name="oft Excel]_x000d__x000a_Comment=The open=/f lines load custom functions into the Paste Function list._x000d__x000a_Maximized=3_x000d__x000a_Basics=1_x000d__x000a_A" xfId="83"/>
    <cellStyle name="Output Amounts" xfId="84"/>
    <cellStyle name="Output Column Headings" xfId="85"/>
    <cellStyle name="Output Line Items" xfId="86"/>
    <cellStyle name="Output Report Heading" xfId="87"/>
    <cellStyle name="Output Report Title" xfId="88"/>
    <cellStyle name="Percent 2" xfId="89"/>
    <cellStyle name="s]_x000d__x000a_spooler=yes_x000d__x000a_load=_x000d__x000a_Beep=yes_x000d__x000a_NullPort=None_x000d__x000a_BorderWidth=3_x000d__x000a_CursorBlinkRate=1200_x000d__x000a_DoubleClickSpeed=452_x000d__x000a_Programs=co" xfId="90"/>
    <cellStyle name="Standard_Anpassen der Amortisation" xfId="91"/>
    <cellStyle name="Style 1" xfId="92"/>
    <cellStyle name="Style 1 2" xfId="93"/>
    <cellStyle name="Style 1 3" xfId="94"/>
    <cellStyle name="þ_x001d_ð·_x000c_æþ'_x000d_ßþU_x0001_Ø_x0005_ü_x0014__x0007__x0001__x0001_" xfId="95"/>
    <cellStyle name="Währung [0]_Compiling Utility Macros" xfId="96"/>
    <cellStyle name="Währung_Compiling Utility Macros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桁区切り [0.00]_7月5日提出（HZM）" xfId="116"/>
    <cellStyle name="桁区切り_08-00 NET Summary" xfId="117"/>
    <cellStyle name="標準_(A1)BOQ " xfId="118"/>
    <cellStyle name="貨幣 [0]_00Q3902REV.1" xfId="119"/>
    <cellStyle name="貨幣[0]_BRE" xfId="120"/>
    <cellStyle name="貨幣_00Q3902REV.1" xfId="121"/>
    <cellStyle name="非表示" xfId="1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23"/>
  <sheetViews>
    <sheetView tabSelected="1" view="pageBreakPreview" zoomScaleNormal="100" zoomScaleSheetLayoutView="100" workbookViewId="0"/>
  </sheetViews>
  <sheetFormatPr defaultRowHeight="11.25"/>
  <cols>
    <col min="1" max="16384" width="9.140625" style="1"/>
  </cols>
  <sheetData>
    <row r="1" spans="3:5">
      <c r="C1" s="2" t="s">
        <v>0</v>
      </c>
    </row>
    <row r="2" spans="3:5">
      <c r="C2" s="3" t="s">
        <v>1</v>
      </c>
    </row>
    <row r="6" spans="3:5">
      <c r="C6" s="4" t="s">
        <v>2</v>
      </c>
      <c r="E6" s="1" t="s">
        <v>3</v>
      </c>
    </row>
    <row r="7" spans="3:5">
      <c r="C7" s="5"/>
    </row>
    <row r="8" spans="3:5">
      <c r="C8" s="6" t="s">
        <v>4</v>
      </c>
    </row>
    <row r="9" spans="3:5" ht="5.0999999999999996" customHeight="1">
      <c r="C9" s="6"/>
    </row>
    <row r="10" spans="3:5">
      <c r="C10" s="7">
        <v>1</v>
      </c>
      <c r="E10" s="8" t="s">
        <v>5</v>
      </c>
    </row>
    <row r="11" spans="3:5">
      <c r="C11" s="7"/>
    </row>
    <row r="12" spans="3:5">
      <c r="C12" s="7">
        <v>2</v>
      </c>
      <c r="E12" s="8" t="s">
        <v>6</v>
      </c>
    </row>
    <row r="13" spans="3:5">
      <c r="C13" s="7"/>
    </row>
    <row r="14" spans="3:5">
      <c r="C14" s="7">
        <v>3</v>
      </c>
      <c r="E14" s="8" t="s">
        <v>7</v>
      </c>
    </row>
    <row r="15" spans="3:5">
      <c r="C15" s="7"/>
    </row>
    <row r="16" spans="3:5">
      <c r="C16" s="7">
        <v>4</v>
      </c>
      <c r="E16" s="8" t="s">
        <v>8</v>
      </c>
    </row>
    <row r="17" spans="3:5">
      <c r="C17" s="7"/>
    </row>
    <row r="18" spans="3:5">
      <c r="C18" s="7">
        <v>5</v>
      </c>
      <c r="E18" s="8" t="s">
        <v>9</v>
      </c>
    </row>
    <row r="19" spans="3:5">
      <c r="C19" s="7"/>
    </row>
    <row r="21" spans="3:5">
      <c r="C21" s="6" t="s">
        <v>10</v>
      </c>
    </row>
    <row r="22" spans="3:5" ht="5.0999999999999996" customHeight="1"/>
    <row r="23" spans="3:5">
      <c r="C23" s="7">
        <v>6</v>
      </c>
      <c r="E23" s="8" t="s">
        <v>11</v>
      </c>
    </row>
  </sheetData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3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showGridLines="0" view="pageBreakPreview" zoomScaleNormal="100" zoomScaleSheetLayoutView="100" workbookViewId="0"/>
  </sheetViews>
  <sheetFormatPr defaultRowHeight="11.25"/>
  <cols>
    <col min="1" max="1" width="9.140625" style="13"/>
    <col min="2" max="2" width="52.42578125" style="14" customWidth="1"/>
    <col min="3" max="5" width="8.7109375" style="14" customWidth="1"/>
    <col min="6" max="6" width="8.7109375" style="11" customWidth="1"/>
    <col min="7" max="7" width="8.7109375" style="12" customWidth="1"/>
    <col min="8" max="8" width="2" style="13" customWidth="1"/>
    <col min="9" max="10" width="0" style="13" hidden="1" customWidth="1"/>
    <col min="11" max="16384" width="9.140625" style="13"/>
  </cols>
  <sheetData>
    <row r="1" spans="1:12">
      <c r="A1" s="9" t="s">
        <v>3</v>
      </c>
      <c r="B1" s="10" t="s">
        <v>12</v>
      </c>
      <c r="C1" s="10"/>
      <c r="D1" s="10"/>
      <c r="E1" s="10"/>
    </row>
    <row r="2" spans="1:12">
      <c r="F2" s="10"/>
      <c r="G2" s="10"/>
    </row>
    <row r="3" spans="1:12">
      <c r="A3" s="15">
        <v>1</v>
      </c>
      <c r="B3" s="10" t="s">
        <v>13</v>
      </c>
      <c r="C3" s="10"/>
      <c r="D3" s="10"/>
      <c r="E3" s="10"/>
      <c r="F3" s="10"/>
      <c r="G3" s="10"/>
    </row>
    <row r="4" spans="1:12">
      <c r="A4" s="16"/>
      <c r="B4" s="10"/>
      <c r="C4" s="10"/>
      <c r="D4" s="10"/>
      <c r="E4" s="10"/>
      <c r="F4" s="10"/>
      <c r="G4" s="10"/>
    </row>
    <row r="5" spans="1:12">
      <c r="A5" s="15">
        <f>A3+0.1</f>
        <v>1.1000000000000001</v>
      </c>
      <c r="B5" s="10" t="s">
        <v>14</v>
      </c>
      <c r="C5" s="10"/>
      <c r="D5" s="10"/>
      <c r="E5" s="10"/>
      <c r="F5" s="10"/>
      <c r="G5" s="10"/>
    </row>
    <row r="6" spans="1:12">
      <c r="A6" s="17"/>
      <c r="F6" s="18"/>
      <c r="G6" s="19" t="s">
        <v>15</v>
      </c>
    </row>
    <row r="7" spans="1:12" ht="12.75" customHeight="1">
      <c r="A7" s="17"/>
      <c r="B7" s="401" t="s">
        <v>16</v>
      </c>
      <c r="C7" s="403" t="s">
        <v>17</v>
      </c>
      <c r="D7" s="404"/>
      <c r="E7" s="404"/>
      <c r="F7" s="404"/>
      <c r="G7" s="405"/>
    </row>
    <row r="8" spans="1:12" ht="11.25" customHeight="1">
      <c r="A8" s="17"/>
      <c r="B8" s="401"/>
      <c r="C8" s="406">
        <v>42643</v>
      </c>
      <c r="D8" s="406">
        <v>42551</v>
      </c>
      <c r="E8" s="406">
        <v>42460</v>
      </c>
      <c r="F8" s="406">
        <v>42369</v>
      </c>
      <c r="G8" s="406">
        <v>42277</v>
      </c>
    </row>
    <row r="9" spans="1:12" ht="11.25" customHeight="1">
      <c r="A9" s="17"/>
      <c r="B9" s="402"/>
      <c r="C9" s="407"/>
      <c r="D9" s="407"/>
      <c r="E9" s="407"/>
      <c r="F9" s="407"/>
      <c r="G9" s="407"/>
    </row>
    <row r="10" spans="1:12">
      <c r="A10" s="20"/>
      <c r="B10" s="21" t="s">
        <v>18</v>
      </c>
      <c r="C10" s="22"/>
      <c r="D10" s="23"/>
      <c r="E10" s="22"/>
      <c r="F10" s="23"/>
      <c r="G10" s="22"/>
      <c r="I10" s="24"/>
      <c r="J10" s="24"/>
      <c r="K10" s="24"/>
      <c r="L10" s="24"/>
    </row>
    <row r="11" spans="1:12">
      <c r="A11" s="20"/>
      <c r="B11" s="18" t="s">
        <v>19</v>
      </c>
      <c r="C11" s="25">
        <v>246515</v>
      </c>
      <c r="D11" s="26">
        <v>255465</v>
      </c>
      <c r="E11" s="25">
        <v>249596</v>
      </c>
      <c r="F11" s="26">
        <v>240659</v>
      </c>
      <c r="G11" s="25">
        <v>238357</v>
      </c>
      <c r="I11" s="24"/>
      <c r="J11" s="24"/>
      <c r="K11" s="24"/>
      <c r="L11" s="24"/>
    </row>
    <row r="12" spans="1:12">
      <c r="A12" s="20"/>
      <c r="B12" s="18" t="s">
        <v>20</v>
      </c>
      <c r="C12" s="25">
        <v>200</v>
      </c>
      <c r="D12" s="26">
        <v>264</v>
      </c>
      <c r="E12" s="25">
        <v>235</v>
      </c>
      <c r="F12" s="26">
        <v>375</v>
      </c>
      <c r="G12" s="25">
        <v>162</v>
      </c>
      <c r="I12" s="24"/>
      <c r="J12" s="24"/>
      <c r="K12" s="24"/>
      <c r="L12" s="24"/>
    </row>
    <row r="13" spans="1:12" hidden="1">
      <c r="A13" s="20"/>
      <c r="B13" s="18" t="s">
        <v>21</v>
      </c>
      <c r="C13" s="25"/>
      <c r="D13" s="26"/>
      <c r="E13" s="25"/>
      <c r="F13" s="26"/>
      <c r="G13" s="25"/>
      <c r="I13" s="24"/>
      <c r="J13" s="24"/>
      <c r="K13" s="24"/>
      <c r="L13" s="24"/>
    </row>
    <row r="14" spans="1:12" s="30" customFormat="1" collapsed="1">
      <c r="A14" s="20"/>
      <c r="B14" s="27" t="s">
        <v>22</v>
      </c>
      <c r="C14" s="28">
        <v>246715</v>
      </c>
      <c r="D14" s="29">
        <v>255729</v>
      </c>
      <c r="E14" s="28">
        <v>249831</v>
      </c>
      <c r="F14" s="29">
        <v>241034</v>
      </c>
      <c r="G14" s="28">
        <v>238519</v>
      </c>
      <c r="I14" s="31"/>
      <c r="J14" s="32"/>
      <c r="K14" s="32"/>
      <c r="L14" s="31"/>
    </row>
    <row r="15" spans="1:12" s="36" customFormat="1" ht="5.0999999999999996" customHeight="1">
      <c r="A15" s="20"/>
      <c r="B15" s="33"/>
      <c r="C15" s="25"/>
      <c r="D15" s="26"/>
      <c r="E15" s="25"/>
      <c r="F15" s="26"/>
      <c r="G15" s="25"/>
      <c r="H15" s="13"/>
      <c r="I15" s="34"/>
      <c r="J15" s="35"/>
    </row>
    <row r="16" spans="1:12">
      <c r="A16" s="20"/>
      <c r="B16" s="21" t="s">
        <v>23</v>
      </c>
      <c r="C16" s="25"/>
      <c r="D16" s="26"/>
      <c r="E16" s="25"/>
      <c r="F16" s="26"/>
      <c r="G16" s="25"/>
      <c r="I16" s="24"/>
      <c r="J16" s="24"/>
      <c r="K16" s="24"/>
      <c r="L16" s="24"/>
    </row>
    <row r="17" spans="1:14">
      <c r="A17" s="20"/>
      <c r="B17" s="37" t="s">
        <v>24</v>
      </c>
      <c r="C17" s="25">
        <v>53934.658480999999</v>
      </c>
      <c r="D17" s="26">
        <v>56786.341519000001</v>
      </c>
      <c r="E17" s="25">
        <v>53744</v>
      </c>
      <c r="F17" s="26">
        <v>53550</v>
      </c>
      <c r="G17" s="25">
        <v>52864</v>
      </c>
      <c r="I17" s="24"/>
      <c r="J17" s="24"/>
      <c r="K17" s="24"/>
      <c r="L17" s="24"/>
      <c r="M17" s="24"/>
      <c r="N17" s="24"/>
    </row>
    <row r="18" spans="1:14">
      <c r="A18" s="20"/>
      <c r="B18" s="37" t="s">
        <v>25</v>
      </c>
      <c r="C18" s="25">
        <v>28597.714797000001</v>
      </c>
      <c r="D18" s="26">
        <v>27041.285202999999</v>
      </c>
      <c r="E18" s="25">
        <v>26948</v>
      </c>
      <c r="F18" s="26">
        <v>27144</v>
      </c>
      <c r="G18" s="25">
        <v>27912</v>
      </c>
      <c r="I18" s="24"/>
      <c r="J18" s="24"/>
      <c r="K18" s="24"/>
      <c r="L18" s="24"/>
    </row>
    <row r="19" spans="1:14">
      <c r="A19" s="20"/>
      <c r="B19" s="38" t="s">
        <v>26</v>
      </c>
      <c r="C19" s="25">
        <v>24143.149637999999</v>
      </c>
      <c r="D19" s="26">
        <v>25498.850362000001</v>
      </c>
      <c r="E19" s="25">
        <v>25049</v>
      </c>
      <c r="F19" s="26">
        <v>23506</v>
      </c>
      <c r="G19" s="25">
        <v>23272</v>
      </c>
      <c r="I19" s="24"/>
      <c r="J19" s="24"/>
      <c r="K19" s="24"/>
      <c r="L19" s="24"/>
    </row>
    <row r="20" spans="1:14" hidden="1" collapsed="1">
      <c r="A20" s="20"/>
      <c r="B20" s="39"/>
      <c r="C20" s="25">
        <v>0</v>
      </c>
      <c r="D20" s="26">
        <v>0</v>
      </c>
      <c r="E20" s="25">
        <v>0</v>
      </c>
      <c r="F20" s="26">
        <v>0</v>
      </c>
      <c r="G20" s="25">
        <v>0</v>
      </c>
      <c r="I20" s="24"/>
      <c r="J20" s="40"/>
      <c r="K20" s="40"/>
      <c r="L20" s="40"/>
      <c r="M20" s="40"/>
      <c r="N20" s="40"/>
    </row>
    <row r="21" spans="1:14" collapsed="1">
      <c r="A21" s="20"/>
      <c r="B21" s="37" t="s">
        <v>27</v>
      </c>
      <c r="C21" s="25">
        <v>10857.623737</v>
      </c>
      <c r="D21" s="26">
        <v>11144.376263</v>
      </c>
      <c r="E21" s="25">
        <v>12405</v>
      </c>
      <c r="F21" s="26">
        <v>12175</v>
      </c>
      <c r="G21" s="25">
        <v>12460</v>
      </c>
      <c r="I21" s="24"/>
      <c r="J21" s="24"/>
      <c r="K21" s="24"/>
      <c r="L21" s="24"/>
    </row>
    <row r="22" spans="1:14">
      <c r="A22" s="20"/>
      <c r="B22" s="37" t="s">
        <v>28</v>
      </c>
      <c r="C22" s="25">
        <v>20371.668839000002</v>
      </c>
      <c r="D22" s="26">
        <v>22923.331160999998</v>
      </c>
      <c r="E22" s="25">
        <v>23358</v>
      </c>
      <c r="F22" s="26">
        <v>24303</v>
      </c>
      <c r="G22" s="25">
        <v>23516</v>
      </c>
      <c r="I22" s="24"/>
      <c r="J22" s="24"/>
      <c r="K22" s="24"/>
      <c r="L22" s="24"/>
    </row>
    <row r="23" spans="1:14">
      <c r="A23" s="20"/>
      <c r="B23" s="37" t="s">
        <v>29</v>
      </c>
      <c r="C23" s="25">
        <v>14207.244155</v>
      </c>
      <c r="D23" s="26">
        <v>16590.755845</v>
      </c>
      <c r="E23" s="25">
        <v>16972</v>
      </c>
      <c r="F23" s="26">
        <v>15843</v>
      </c>
      <c r="G23" s="25">
        <v>15993</v>
      </c>
      <c r="I23" s="24"/>
      <c r="J23" s="24"/>
      <c r="K23" s="24"/>
      <c r="L23" s="24"/>
    </row>
    <row r="24" spans="1:14" s="36" customFormat="1" ht="5.0999999999999996" customHeight="1">
      <c r="A24" s="20"/>
      <c r="B24" s="33"/>
      <c r="C24" s="25"/>
      <c r="D24" s="26"/>
      <c r="E24" s="25"/>
      <c r="F24" s="26"/>
      <c r="G24" s="25"/>
      <c r="H24" s="13"/>
      <c r="I24" s="34"/>
      <c r="J24" s="35"/>
    </row>
    <row r="25" spans="1:14" s="30" customFormat="1">
      <c r="A25" s="20"/>
      <c r="B25" s="41" t="s">
        <v>30</v>
      </c>
      <c r="C25" s="28">
        <v>152113</v>
      </c>
      <c r="D25" s="29">
        <v>159984</v>
      </c>
      <c r="E25" s="28">
        <v>158476</v>
      </c>
      <c r="F25" s="29">
        <v>156521</v>
      </c>
      <c r="G25" s="28">
        <v>156017</v>
      </c>
      <c r="I25" s="31"/>
      <c r="J25" s="31"/>
      <c r="K25" s="31"/>
      <c r="L25" s="31"/>
    </row>
    <row r="26" spans="1:14" s="36" customFormat="1" ht="5.0999999999999996" customHeight="1">
      <c r="A26" s="20"/>
      <c r="B26" s="33"/>
      <c r="C26" s="25"/>
      <c r="D26" s="26"/>
      <c r="E26" s="25"/>
      <c r="F26" s="26"/>
      <c r="G26" s="25"/>
      <c r="H26" s="13"/>
      <c r="I26" s="34"/>
      <c r="J26" s="35"/>
    </row>
    <row r="27" spans="1:14" hidden="1">
      <c r="A27" s="20"/>
      <c r="B27" s="42"/>
      <c r="C27" s="43"/>
      <c r="D27" s="44"/>
      <c r="E27" s="43"/>
      <c r="F27" s="44"/>
      <c r="G27" s="43"/>
      <c r="I27" s="24"/>
      <c r="J27" s="24"/>
      <c r="K27" s="24"/>
      <c r="L27" s="24"/>
    </row>
    <row r="28" spans="1:14" s="30" customFormat="1" ht="22.5" collapsed="1">
      <c r="A28" s="20"/>
      <c r="B28" s="45" t="s">
        <v>31</v>
      </c>
      <c r="C28" s="28">
        <v>94602</v>
      </c>
      <c r="D28" s="29">
        <v>95745</v>
      </c>
      <c r="E28" s="28">
        <v>91355</v>
      </c>
      <c r="F28" s="29">
        <v>84513</v>
      </c>
      <c r="G28" s="28">
        <v>82502</v>
      </c>
      <c r="I28" s="31"/>
      <c r="J28" s="31"/>
      <c r="K28" s="31"/>
      <c r="L28" s="31"/>
    </row>
    <row r="29" spans="1:14" s="36" customFormat="1" ht="5.0999999999999996" customHeight="1">
      <c r="A29" s="20"/>
      <c r="B29" s="33"/>
      <c r="C29" s="25"/>
      <c r="D29" s="26"/>
      <c r="E29" s="25"/>
      <c r="F29" s="26"/>
      <c r="G29" s="25"/>
      <c r="H29" s="13"/>
      <c r="I29" s="34"/>
      <c r="J29" s="35"/>
    </row>
    <row r="30" spans="1:14" hidden="1">
      <c r="A30" s="20"/>
      <c r="B30" s="42"/>
      <c r="C30" s="25"/>
      <c r="D30" s="26"/>
      <c r="E30" s="25"/>
      <c r="F30" s="26"/>
      <c r="G30" s="25"/>
      <c r="I30" s="24"/>
      <c r="J30" s="24"/>
      <c r="K30" s="24"/>
      <c r="L30" s="24"/>
    </row>
    <row r="31" spans="1:14" collapsed="1">
      <c r="A31" s="20"/>
      <c r="B31" s="37" t="s">
        <v>32</v>
      </c>
      <c r="C31" s="25">
        <v>-2697</v>
      </c>
      <c r="D31" s="26">
        <v>-2548</v>
      </c>
      <c r="E31" s="25">
        <v>-2915</v>
      </c>
      <c r="F31" s="26">
        <v>-2721</v>
      </c>
      <c r="G31" s="25">
        <v>-2625</v>
      </c>
      <c r="I31" s="24"/>
      <c r="J31" s="24"/>
      <c r="K31" s="24"/>
      <c r="L31" s="24"/>
    </row>
    <row r="32" spans="1:14" s="30" customFormat="1">
      <c r="A32" s="20"/>
      <c r="B32" s="39" t="s">
        <v>33</v>
      </c>
      <c r="C32" s="25">
        <v>49560</v>
      </c>
      <c r="D32" s="26">
        <v>50402</v>
      </c>
      <c r="E32" s="25">
        <v>48163</v>
      </c>
      <c r="F32" s="26">
        <v>43541</v>
      </c>
      <c r="G32" s="25">
        <v>42390</v>
      </c>
      <c r="I32" s="24"/>
      <c r="J32" s="24"/>
      <c r="K32" s="24"/>
      <c r="L32" s="24"/>
    </row>
    <row r="33" spans="1:12" s="30" customFormat="1">
      <c r="A33" s="20"/>
      <c r="B33" s="39" t="s">
        <v>34</v>
      </c>
      <c r="C33" s="25">
        <v>24626</v>
      </c>
      <c r="D33" s="26">
        <v>25136</v>
      </c>
      <c r="E33" s="25">
        <v>27517</v>
      </c>
      <c r="F33" s="26">
        <v>19028</v>
      </c>
      <c r="G33" s="25">
        <v>29861</v>
      </c>
      <c r="I33" s="24"/>
      <c r="J33" s="24"/>
      <c r="K33" s="24"/>
      <c r="L33" s="24"/>
    </row>
    <row r="34" spans="1:12">
      <c r="A34" s="20"/>
      <c r="B34" s="39" t="s">
        <v>21</v>
      </c>
      <c r="C34" s="25">
        <v>-5569</v>
      </c>
      <c r="D34" s="26">
        <v>-5737</v>
      </c>
      <c r="E34" s="25">
        <v>-10507</v>
      </c>
      <c r="F34" s="26">
        <v>-4861</v>
      </c>
      <c r="G34" s="25">
        <v>-11109</v>
      </c>
      <c r="I34" s="24"/>
      <c r="J34" s="24"/>
      <c r="K34" s="24"/>
      <c r="L34" s="24"/>
    </row>
    <row r="35" spans="1:12" hidden="1">
      <c r="A35" s="20"/>
      <c r="B35" s="37" t="s">
        <v>35</v>
      </c>
      <c r="C35" s="25">
        <v>0</v>
      </c>
      <c r="D35" s="26">
        <v>0</v>
      </c>
      <c r="E35" s="25">
        <v>0</v>
      </c>
      <c r="F35" s="26">
        <v>0</v>
      </c>
      <c r="G35" s="25">
        <v>0</v>
      </c>
      <c r="I35" s="24"/>
      <c r="J35" s="24"/>
      <c r="K35" s="24"/>
      <c r="L35" s="24"/>
    </row>
    <row r="36" spans="1:12" collapsed="1">
      <c r="A36" s="20"/>
      <c r="B36" s="37" t="s">
        <v>36</v>
      </c>
      <c r="C36" s="25">
        <v>1329</v>
      </c>
      <c r="D36" s="26">
        <v>25</v>
      </c>
      <c r="E36" s="25">
        <v>21</v>
      </c>
      <c r="F36" s="26">
        <v>60</v>
      </c>
      <c r="G36" s="25">
        <v>858</v>
      </c>
      <c r="I36" s="24"/>
      <c r="J36" s="24"/>
      <c r="K36" s="24"/>
      <c r="L36" s="24"/>
    </row>
    <row r="37" spans="1:12" hidden="1">
      <c r="A37" s="20"/>
      <c r="B37" s="37" t="s">
        <v>37</v>
      </c>
      <c r="C37" s="28"/>
      <c r="D37" s="29"/>
      <c r="E37" s="28"/>
      <c r="F37" s="29"/>
      <c r="G37" s="28"/>
      <c r="I37" s="24"/>
      <c r="J37" s="24"/>
      <c r="K37" s="24"/>
      <c r="L37" s="24"/>
    </row>
    <row r="38" spans="1:12" s="36" customFormat="1" ht="5.0999999999999996" customHeight="1" collapsed="1">
      <c r="A38" s="20"/>
      <c r="B38" s="33"/>
      <c r="C38" s="25"/>
      <c r="D38" s="26"/>
      <c r="E38" s="25"/>
      <c r="F38" s="26"/>
      <c r="G38" s="25"/>
      <c r="H38" s="13"/>
      <c r="I38" s="34"/>
      <c r="J38" s="35"/>
    </row>
    <row r="39" spans="1:12" s="30" customFormat="1">
      <c r="A39" s="20"/>
      <c r="B39" s="21" t="s">
        <v>38</v>
      </c>
      <c r="C39" s="28">
        <v>27353</v>
      </c>
      <c r="D39" s="29">
        <v>28467</v>
      </c>
      <c r="E39" s="28">
        <v>29076</v>
      </c>
      <c r="F39" s="29">
        <v>29466</v>
      </c>
      <c r="G39" s="28">
        <v>23127</v>
      </c>
      <c r="I39" s="31"/>
      <c r="J39" s="31"/>
      <c r="K39" s="31"/>
      <c r="L39" s="31"/>
    </row>
    <row r="40" spans="1:12" s="36" customFormat="1" ht="5.0999999999999996" customHeight="1">
      <c r="A40" s="20"/>
      <c r="B40" s="33"/>
      <c r="C40" s="25"/>
      <c r="D40" s="26"/>
      <c r="E40" s="25"/>
      <c r="F40" s="26"/>
      <c r="G40" s="25"/>
      <c r="H40" s="13"/>
      <c r="I40" s="34"/>
      <c r="J40" s="35"/>
    </row>
    <row r="41" spans="1:12" hidden="1">
      <c r="A41" s="20"/>
      <c r="B41" s="42"/>
      <c r="C41" s="25"/>
      <c r="D41" s="26"/>
      <c r="E41" s="25"/>
      <c r="F41" s="26"/>
      <c r="G41" s="25"/>
      <c r="I41" s="24"/>
      <c r="J41" s="24"/>
      <c r="K41" s="24"/>
      <c r="L41" s="24"/>
    </row>
    <row r="42" spans="1:12" collapsed="1">
      <c r="A42" s="20"/>
      <c r="B42" s="37" t="s">
        <v>39</v>
      </c>
      <c r="C42" s="25">
        <v>66</v>
      </c>
      <c r="D42" s="26">
        <v>3536</v>
      </c>
      <c r="E42" s="25">
        <v>2999</v>
      </c>
      <c r="F42" s="26">
        <v>3405</v>
      </c>
      <c r="G42" s="25">
        <v>-6761</v>
      </c>
      <c r="I42" s="24"/>
      <c r="J42" s="24"/>
      <c r="K42" s="24"/>
      <c r="L42" s="24"/>
    </row>
    <row r="43" spans="1:12" s="36" customFormat="1" ht="5.0999999999999996" customHeight="1">
      <c r="A43" s="20"/>
      <c r="B43" s="33"/>
      <c r="C43" s="25"/>
      <c r="D43" s="26"/>
      <c r="E43" s="25"/>
      <c r="F43" s="26"/>
      <c r="G43" s="25"/>
      <c r="H43" s="13"/>
      <c r="I43" s="34"/>
      <c r="J43" s="35"/>
    </row>
    <row r="44" spans="1:12" hidden="1">
      <c r="A44" s="20"/>
      <c r="B44" s="42"/>
      <c r="C44" s="18"/>
      <c r="D44" s="18"/>
      <c r="E44" s="18"/>
      <c r="F44" s="46"/>
      <c r="G44" s="47"/>
    </row>
    <row r="45" spans="1:12" s="30" customFormat="1" ht="11.25" customHeight="1" collapsed="1">
      <c r="A45" s="20"/>
      <c r="B45" s="21" t="s">
        <v>40</v>
      </c>
      <c r="C45" s="28">
        <v>27287</v>
      </c>
      <c r="D45" s="48">
        <v>24931</v>
      </c>
      <c r="E45" s="28">
        <v>26077</v>
      </c>
      <c r="F45" s="48">
        <v>26061</v>
      </c>
      <c r="G45" s="28">
        <v>29888</v>
      </c>
    </row>
    <row r="46" spans="1:12" s="36" customFormat="1" ht="5.0999999999999996" customHeight="1">
      <c r="A46" s="20"/>
      <c r="B46" s="33"/>
      <c r="C46" s="25"/>
      <c r="D46" s="26"/>
      <c r="E46" s="25"/>
      <c r="F46" s="26"/>
      <c r="G46" s="25"/>
      <c r="H46" s="13"/>
      <c r="I46" s="34"/>
      <c r="J46" s="35"/>
    </row>
    <row r="47" spans="1:12" hidden="1">
      <c r="A47" s="20"/>
      <c r="B47" s="42"/>
      <c r="C47" s="25"/>
      <c r="D47" s="18"/>
      <c r="E47" s="25"/>
      <c r="F47" s="46"/>
      <c r="G47" s="25"/>
    </row>
    <row r="48" spans="1:12" collapsed="1">
      <c r="A48" s="20"/>
      <c r="B48" s="21" t="s">
        <v>41</v>
      </c>
      <c r="C48" s="25"/>
      <c r="D48" s="18"/>
      <c r="E48" s="25"/>
      <c r="F48" s="46"/>
      <c r="G48" s="25"/>
    </row>
    <row r="49" spans="1:10">
      <c r="A49" s="20"/>
      <c r="B49" s="49" t="s">
        <v>42</v>
      </c>
      <c r="C49" s="25">
        <v>11027</v>
      </c>
      <c r="D49" s="18">
        <v>12636</v>
      </c>
      <c r="E49" s="25">
        <v>9973</v>
      </c>
      <c r="F49" s="46">
        <v>11550</v>
      </c>
      <c r="G49" s="25">
        <v>9880</v>
      </c>
    </row>
    <row r="50" spans="1:10">
      <c r="A50" s="20"/>
      <c r="B50" s="49" t="s">
        <v>43</v>
      </c>
      <c r="C50" s="25">
        <v>109</v>
      </c>
      <c r="D50" s="18">
        <v>-2547</v>
      </c>
      <c r="E50" s="25">
        <v>816</v>
      </c>
      <c r="F50" s="46">
        <v>1973</v>
      </c>
      <c r="G50" s="25">
        <v>3514</v>
      </c>
    </row>
    <row r="51" spans="1:10" s="36" customFormat="1" ht="5.0999999999999996" customHeight="1">
      <c r="A51" s="20"/>
      <c r="B51" s="33"/>
      <c r="C51" s="25"/>
      <c r="D51" s="26"/>
      <c r="E51" s="25"/>
      <c r="F51" s="26"/>
      <c r="G51" s="25"/>
      <c r="H51" s="13"/>
      <c r="I51" s="34"/>
      <c r="J51" s="35"/>
    </row>
    <row r="52" spans="1:10" hidden="1">
      <c r="A52" s="20"/>
      <c r="B52" s="42"/>
      <c r="C52" s="25"/>
      <c r="D52" s="18"/>
      <c r="E52" s="25"/>
      <c r="F52" s="46"/>
      <c r="G52" s="25"/>
    </row>
    <row r="53" spans="1:10" s="30" customFormat="1" collapsed="1">
      <c r="A53" s="20"/>
      <c r="B53" s="21" t="s">
        <v>44</v>
      </c>
      <c r="C53" s="28">
        <v>16151</v>
      </c>
      <c r="D53" s="50">
        <v>14842</v>
      </c>
      <c r="E53" s="28">
        <v>15288</v>
      </c>
      <c r="F53" s="51">
        <v>12538</v>
      </c>
      <c r="G53" s="28">
        <v>16494</v>
      </c>
    </row>
    <row r="54" spans="1:10" s="36" customFormat="1" ht="5.0999999999999996" customHeight="1">
      <c r="A54" s="20"/>
      <c r="B54" s="33"/>
      <c r="C54" s="25"/>
      <c r="D54" s="26"/>
      <c r="E54" s="25"/>
      <c r="F54" s="26"/>
      <c r="G54" s="25"/>
      <c r="H54" s="13"/>
      <c r="I54" s="34"/>
      <c r="J54" s="35"/>
    </row>
    <row r="55" spans="1:10" s="57" customFormat="1" ht="5.0999999999999996" customHeight="1">
      <c r="A55" s="36"/>
      <c r="B55" s="52"/>
      <c r="C55" s="53"/>
      <c r="D55" s="52"/>
      <c r="E55" s="54"/>
      <c r="F55" s="55"/>
      <c r="G55" s="53"/>
      <c r="H55" s="13"/>
      <c r="I55" s="55"/>
      <c r="J55" s="56"/>
    </row>
    <row r="57" spans="1:10">
      <c r="A57" s="58"/>
      <c r="B57" s="59" t="s">
        <v>45</v>
      </c>
    </row>
    <row r="59" spans="1:10">
      <c r="B59" s="36"/>
      <c r="C59" s="36"/>
      <c r="D59" s="36"/>
      <c r="E59" s="60"/>
      <c r="G59" s="60" t="s">
        <v>15</v>
      </c>
    </row>
    <row r="60" spans="1:10">
      <c r="B60" s="400" t="s">
        <v>16</v>
      </c>
      <c r="C60" s="61" t="s">
        <v>17</v>
      </c>
      <c r="D60" s="61"/>
      <c r="E60" s="61"/>
      <c r="F60" s="61"/>
      <c r="G60" s="61"/>
    </row>
    <row r="61" spans="1:10">
      <c r="B61" s="400"/>
      <c r="C61" s="62">
        <f>C8</f>
        <v>42643</v>
      </c>
      <c r="D61" s="62">
        <f t="shared" ref="D61:G61" si="0">D8</f>
        <v>42551</v>
      </c>
      <c r="E61" s="62">
        <f t="shared" si="0"/>
        <v>42460</v>
      </c>
      <c r="F61" s="62">
        <f t="shared" si="0"/>
        <v>42369</v>
      </c>
      <c r="G61" s="62">
        <f t="shared" si="0"/>
        <v>42277</v>
      </c>
    </row>
    <row r="62" spans="1:10">
      <c r="A62" s="20"/>
      <c r="B62" s="63" t="s">
        <v>44</v>
      </c>
      <c r="C62" s="22">
        <v>16151</v>
      </c>
      <c r="D62" s="12">
        <v>14842</v>
      </c>
      <c r="E62" s="12">
        <v>15288</v>
      </c>
      <c r="F62" s="12">
        <v>12538</v>
      </c>
      <c r="G62" s="12">
        <v>16494</v>
      </c>
    </row>
    <row r="63" spans="1:10">
      <c r="B63" s="64" t="s">
        <v>46</v>
      </c>
      <c r="C63" s="53"/>
      <c r="D63" s="12"/>
      <c r="E63" s="12"/>
      <c r="F63" s="12"/>
    </row>
    <row r="64" spans="1:10">
      <c r="B64" s="63" t="s">
        <v>47</v>
      </c>
      <c r="C64" s="53"/>
      <c r="D64" s="12"/>
      <c r="E64" s="12"/>
      <c r="F64" s="12"/>
    </row>
    <row r="65" spans="1:10">
      <c r="A65" s="20"/>
      <c r="B65" s="18" t="s">
        <v>48</v>
      </c>
      <c r="C65" s="53">
        <v>-5924.3549849999981</v>
      </c>
      <c r="D65" s="12">
        <v>-31246.286258</v>
      </c>
      <c r="E65" s="12">
        <v>5121</v>
      </c>
      <c r="F65" s="12">
        <v>-2357</v>
      </c>
      <c r="G65" s="12">
        <v>-10317</v>
      </c>
    </row>
    <row r="66" spans="1:10">
      <c r="A66" s="20"/>
      <c r="B66" s="18" t="s">
        <v>49</v>
      </c>
      <c r="C66" s="53">
        <v>-2205.6332600000005</v>
      </c>
      <c r="D66" s="12">
        <v>-10660.016613</v>
      </c>
      <c r="E66" s="12">
        <v>-2230</v>
      </c>
      <c r="F66" s="12">
        <v>2517</v>
      </c>
      <c r="G66" s="12">
        <v>-3930</v>
      </c>
    </row>
    <row r="67" spans="1:10">
      <c r="A67" s="20"/>
      <c r="B67" s="18" t="s">
        <v>50</v>
      </c>
      <c r="C67" s="53">
        <v>-56</v>
      </c>
      <c r="D67" s="12">
        <v>281</v>
      </c>
      <c r="E67" s="12">
        <v>-735</v>
      </c>
      <c r="F67" s="12">
        <v>227</v>
      </c>
      <c r="G67" s="12">
        <v>-55</v>
      </c>
    </row>
    <row r="68" spans="1:10" ht="22.5">
      <c r="A68" s="20"/>
      <c r="B68" s="65" t="s">
        <v>51</v>
      </c>
      <c r="C68" s="53">
        <v>58.475224999999995</v>
      </c>
      <c r="D68" s="12">
        <v>29.524775000000002</v>
      </c>
      <c r="E68" s="12">
        <v>8</v>
      </c>
      <c r="F68" s="12">
        <v>-5</v>
      </c>
      <c r="G68" s="12">
        <v>6</v>
      </c>
    </row>
    <row r="69" spans="1:10">
      <c r="A69" s="20"/>
      <c r="B69" s="65" t="s">
        <v>52</v>
      </c>
      <c r="C69" s="53">
        <v>33.513019999999983</v>
      </c>
      <c r="D69" s="12">
        <v>-276.22190399999999</v>
      </c>
      <c r="E69" s="12">
        <v>-46</v>
      </c>
      <c r="F69" s="12">
        <v>-158</v>
      </c>
      <c r="G69" s="12">
        <v>786</v>
      </c>
    </row>
    <row r="70" spans="1:10">
      <c r="A70" s="20"/>
      <c r="B70" s="66"/>
      <c r="C70" s="67">
        <v>-8094</v>
      </c>
      <c r="D70" s="68">
        <v>-41871</v>
      </c>
      <c r="E70" s="68">
        <v>2118</v>
      </c>
      <c r="F70" s="68">
        <v>224</v>
      </c>
      <c r="G70" s="68">
        <v>-13510</v>
      </c>
    </row>
    <row r="71" spans="1:10" s="36" customFormat="1" ht="5.0999999999999996" customHeight="1">
      <c r="A71" s="20"/>
      <c r="B71" s="33"/>
      <c r="C71" s="25"/>
      <c r="D71" s="26"/>
      <c r="E71" s="26"/>
      <c r="F71" s="26"/>
      <c r="G71" s="26"/>
      <c r="H71" s="13"/>
      <c r="I71" s="34"/>
      <c r="J71" s="35"/>
    </row>
    <row r="72" spans="1:10">
      <c r="B72" s="63" t="s">
        <v>53</v>
      </c>
      <c r="C72" s="53"/>
      <c r="D72" s="12"/>
      <c r="E72" s="12"/>
      <c r="F72" s="12"/>
    </row>
    <row r="73" spans="1:10">
      <c r="A73" s="20"/>
      <c r="B73" s="18" t="s">
        <v>54</v>
      </c>
      <c r="C73" s="53">
        <v>-113.760379</v>
      </c>
      <c r="D73" s="12">
        <v>-72.818310999999994</v>
      </c>
      <c r="E73" s="12">
        <v>5</v>
      </c>
      <c r="F73" s="12">
        <v>47</v>
      </c>
      <c r="G73" s="12">
        <v>20</v>
      </c>
    </row>
    <row r="74" spans="1:10">
      <c r="A74" s="20"/>
      <c r="B74" s="63" t="s">
        <v>52</v>
      </c>
      <c r="C74" s="53">
        <v>26.773975</v>
      </c>
      <c r="D74" s="12">
        <v>20.049624000000001</v>
      </c>
      <c r="E74" s="12">
        <v>-1</v>
      </c>
      <c r="F74" s="12">
        <v>-11</v>
      </c>
      <c r="G74" s="12">
        <v>-14</v>
      </c>
    </row>
    <row r="75" spans="1:10">
      <c r="A75" s="20"/>
      <c r="B75" s="69"/>
      <c r="C75" s="70">
        <v>-86.986403999999993</v>
      </c>
      <c r="D75" s="71">
        <v>-52.768686999999993</v>
      </c>
      <c r="E75" s="71">
        <v>4</v>
      </c>
      <c r="F75" s="71">
        <v>36</v>
      </c>
      <c r="G75" s="71">
        <v>6</v>
      </c>
    </row>
    <row r="76" spans="1:10" s="36" customFormat="1" ht="5.0999999999999996" customHeight="1">
      <c r="A76" s="20"/>
      <c r="B76" s="33"/>
      <c r="C76" s="25"/>
      <c r="D76" s="26"/>
      <c r="E76" s="26"/>
      <c r="F76" s="26"/>
      <c r="G76" s="26"/>
      <c r="H76" s="13"/>
      <c r="I76" s="34"/>
      <c r="J76" s="35"/>
    </row>
    <row r="77" spans="1:10">
      <c r="A77" s="20"/>
      <c r="B77" s="64" t="s">
        <v>55</v>
      </c>
      <c r="C77" s="53">
        <v>-8180.9864040000002</v>
      </c>
      <c r="D77" s="12">
        <v>-41923.768687000003</v>
      </c>
      <c r="E77" s="12">
        <v>2122</v>
      </c>
      <c r="F77" s="12">
        <v>260</v>
      </c>
      <c r="G77" s="12">
        <v>-13504</v>
      </c>
    </row>
    <row r="78" spans="1:10" s="36" customFormat="1" ht="5.0999999999999996" customHeight="1">
      <c r="A78" s="20"/>
      <c r="B78" s="33"/>
      <c r="C78" s="25"/>
      <c r="D78" s="26"/>
      <c r="E78" s="26"/>
      <c r="F78" s="26"/>
      <c r="G78" s="26"/>
      <c r="H78" s="13"/>
      <c r="I78" s="34"/>
      <c r="J78" s="35"/>
    </row>
    <row r="79" spans="1:10">
      <c r="A79" s="20"/>
      <c r="B79" s="72" t="s">
        <v>56</v>
      </c>
      <c r="C79" s="73">
        <v>7970.0135959999998</v>
      </c>
      <c r="D79" s="74">
        <v>-27081.768687000003</v>
      </c>
      <c r="E79" s="74">
        <v>17410</v>
      </c>
      <c r="F79" s="74">
        <v>12798</v>
      </c>
      <c r="G79" s="74">
        <v>2990</v>
      </c>
    </row>
    <row r="80" spans="1:10" s="36" customFormat="1" ht="5.0999999999999996" customHeight="1">
      <c r="A80" s="20"/>
      <c r="B80" s="33"/>
      <c r="C80" s="25"/>
      <c r="D80" s="26"/>
      <c r="E80" s="26"/>
      <c r="F80" s="26"/>
      <c r="G80" s="26"/>
      <c r="H80" s="13"/>
      <c r="I80" s="34"/>
      <c r="J80" s="35"/>
    </row>
    <row r="81" spans="1:10">
      <c r="B81" s="64" t="s">
        <v>57</v>
      </c>
      <c r="C81" s="75">
        <v>16151</v>
      </c>
      <c r="D81" s="76">
        <v>14842</v>
      </c>
      <c r="E81" s="76">
        <v>15288</v>
      </c>
      <c r="F81" s="76">
        <v>12538</v>
      </c>
      <c r="G81" s="76">
        <v>16494</v>
      </c>
    </row>
    <row r="82" spans="1:10">
      <c r="A82" s="20"/>
      <c r="B82" s="63" t="s">
        <v>58</v>
      </c>
      <c r="C82" s="53">
        <v>14607</v>
      </c>
      <c r="D82" s="12">
        <v>14620</v>
      </c>
      <c r="E82" s="12">
        <v>13193</v>
      </c>
      <c r="F82" s="12">
        <v>11081</v>
      </c>
      <c r="G82" s="12">
        <v>15361</v>
      </c>
    </row>
    <row r="83" spans="1:10">
      <c r="A83" s="20"/>
      <c r="B83" s="63" t="s">
        <v>59</v>
      </c>
      <c r="C83" s="77">
        <v>1544</v>
      </c>
      <c r="D83" s="12">
        <v>222</v>
      </c>
      <c r="E83" s="12">
        <v>2095</v>
      </c>
      <c r="F83" s="12">
        <v>1457</v>
      </c>
      <c r="G83" s="12">
        <v>1133</v>
      </c>
    </row>
    <row r="84" spans="1:10" s="36" customFormat="1" ht="5.0999999999999996" customHeight="1">
      <c r="A84" s="20"/>
      <c r="B84" s="78"/>
      <c r="C84" s="54"/>
      <c r="D84" s="55"/>
      <c r="E84" s="55"/>
      <c r="F84" s="55"/>
      <c r="G84" s="55"/>
      <c r="H84" s="13"/>
      <c r="I84" s="34"/>
      <c r="J84" s="35"/>
    </row>
    <row r="85" spans="1:10" s="36" customFormat="1" ht="5.0999999999999996" customHeight="1">
      <c r="A85" s="20"/>
      <c r="B85" s="79"/>
      <c r="C85" s="54"/>
      <c r="D85" s="12"/>
      <c r="E85" s="12"/>
      <c r="F85" s="12"/>
      <c r="G85" s="12"/>
      <c r="H85" s="13"/>
      <c r="I85" s="34"/>
      <c r="J85" s="80"/>
    </row>
    <row r="86" spans="1:10" s="36" customFormat="1" ht="22.5">
      <c r="A86" s="20"/>
      <c r="B86" s="81" t="s">
        <v>60</v>
      </c>
      <c r="C86" s="54">
        <v>7970.0135959999998</v>
      </c>
      <c r="D86" s="12">
        <v>-27081.768687000003</v>
      </c>
      <c r="E86" s="12">
        <v>17410</v>
      </c>
      <c r="F86" s="12">
        <v>12798</v>
      </c>
      <c r="G86" s="12">
        <v>2990</v>
      </c>
      <c r="H86" s="13"/>
      <c r="I86" s="34"/>
      <c r="J86" s="80"/>
    </row>
    <row r="87" spans="1:10" s="36" customFormat="1">
      <c r="A87" s="20"/>
      <c r="B87" s="63" t="s">
        <v>58</v>
      </c>
      <c r="C87" s="54">
        <v>6526.0135959999998</v>
      </c>
      <c r="D87" s="12">
        <v>-24551.768687000003</v>
      </c>
      <c r="E87" s="12">
        <v>15333</v>
      </c>
      <c r="F87" s="12">
        <v>11477</v>
      </c>
      <c r="G87" s="12">
        <v>2233</v>
      </c>
      <c r="H87" s="13"/>
      <c r="I87" s="34"/>
      <c r="J87" s="80"/>
    </row>
    <row r="88" spans="1:10" s="36" customFormat="1">
      <c r="A88" s="20"/>
      <c r="B88" s="63" t="s">
        <v>59</v>
      </c>
      <c r="C88" s="54">
        <v>1444</v>
      </c>
      <c r="D88" s="12">
        <v>-2530</v>
      </c>
      <c r="E88" s="12">
        <v>2077</v>
      </c>
      <c r="F88" s="12">
        <v>1321</v>
      </c>
      <c r="G88" s="12">
        <v>757</v>
      </c>
      <c r="H88" s="13"/>
      <c r="I88" s="34"/>
      <c r="J88" s="80"/>
    </row>
    <row r="89" spans="1:10" ht="5.0999999999999996" customHeight="1">
      <c r="B89" s="82"/>
      <c r="C89" s="83"/>
      <c r="D89" s="84"/>
      <c r="E89" s="84"/>
      <c r="F89" s="84"/>
      <c r="G89" s="84"/>
    </row>
    <row r="90" spans="1:10" ht="5.0999999999999996" customHeight="1">
      <c r="B90" s="85"/>
      <c r="C90" s="83"/>
      <c r="D90" s="12"/>
      <c r="E90" s="12"/>
      <c r="F90" s="12"/>
    </row>
    <row r="91" spans="1:10">
      <c r="B91" s="86" t="s">
        <v>61</v>
      </c>
      <c r="C91" s="87">
        <v>3.6557116497384241</v>
      </c>
      <c r="D91" s="88">
        <v>3.6590401990728507</v>
      </c>
      <c r="E91" s="88">
        <v>3.3020250893099323</v>
      </c>
      <c r="F91" s="88">
        <v>2.7734377448471523</v>
      </c>
      <c r="G91" s="88">
        <v>3.8438257724747462</v>
      </c>
    </row>
    <row r="92" spans="1:10">
      <c r="B92" s="86" t="s">
        <v>62</v>
      </c>
      <c r="C92" s="87">
        <v>3.6548408212306391</v>
      </c>
      <c r="D92" s="88">
        <v>3.6577707650630114</v>
      </c>
      <c r="E92" s="88">
        <v>3.3010601078782749</v>
      </c>
      <c r="F92" s="88">
        <v>2.7727763497161177</v>
      </c>
      <c r="G92" s="88">
        <v>3.8441346848495908</v>
      </c>
    </row>
    <row r="93" spans="1:10">
      <c r="B93" s="78" t="s">
        <v>63</v>
      </c>
      <c r="C93" s="83"/>
      <c r="D93" s="84"/>
      <c r="E93" s="84"/>
      <c r="F93" s="84"/>
      <c r="G93" s="84"/>
    </row>
  </sheetData>
  <mergeCells count="8">
    <mergeCell ref="B60:B61"/>
    <mergeCell ref="B7:B9"/>
    <mergeCell ref="C7:G7"/>
    <mergeCell ref="C8:C9"/>
    <mergeCell ref="D8:D9"/>
    <mergeCell ref="E8:E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83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view="pageBreakPreview" zoomScaleNormal="100" zoomScaleSheetLayoutView="100" workbookViewId="0"/>
  </sheetViews>
  <sheetFormatPr defaultRowHeight="15"/>
  <cols>
    <col min="2" max="2" width="41.140625" customWidth="1"/>
    <col min="3" max="7" width="8.7109375" customWidth="1"/>
    <col min="8" max="8" width="2" customWidth="1"/>
  </cols>
  <sheetData>
    <row r="1" spans="1:13">
      <c r="A1" s="9" t="s">
        <v>3</v>
      </c>
      <c r="B1" s="10" t="s">
        <v>12</v>
      </c>
      <c r="C1" s="10"/>
      <c r="D1" s="10"/>
      <c r="E1" s="10"/>
      <c r="F1" s="89"/>
      <c r="G1" s="89"/>
      <c r="H1" s="13"/>
      <c r="I1" s="13"/>
      <c r="J1" s="13"/>
      <c r="K1" s="13"/>
      <c r="L1" s="13"/>
      <c r="M1" s="13"/>
    </row>
    <row r="3" spans="1:13">
      <c r="A3" s="90">
        <v>2</v>
      </c>
      <c r="B3" s="10" t="s">
        <v>64</v>
      </c>
      <c r="C3" s="10"/>
      <c r="D3" s="10"/>
      <c r="E3" s="10"/>
      <c r="F3" s="89"/>
      <c r="G3" s="89"/>
      <c r="H3" s="13"/>
      <c r="I3" s="13"/>
      <c r="J3" s="13"/>
      <c r="K3" s="13"/>
      <c r="L3" s="13"/>
      <c r="M3" s="13"/>
    </row>
    <row r="4" spans="1:13">
      <c r="A4" s="13"/>
      <c r="B4" s="10"/>
      <c r="C4" s="10"/>
      <c r="D4" s="10"/>
      <c r="E4" s="10"/>
      <c r="F4" s="89"/>
      <c r="G4" s="89"/>
      <c r="H4" s="13"/>
      <c r="I4" s="13"/>
      <c r="J4" s="13"/>
      <c r="K4" s="13"/>
      <c r="L4" s="13"/>
      <c r="M4" s="13"/>
    </row>
    <row r="5" spans="1:13" ht="10.5" customHeight="1">
      <c r="A5" s="13"/>
      <c r="B5" s="59"/>
      <c r="C5" s="59"/>
      <c r="D5" s="59"/>
      <c r="E5" s="59"/>
      <c r="F5" s="89"/>
      <c r="G5" s="89"/>
      <c r="H5" s="13"/>
      <c r="I5" s="13"/>
      <c r="J5" s="13"/>
      <c r="K5" s="13"/>
      <c r="L5" s="13"/>
      <c r="M5" s="13"/>
    </row>
    <row r="6" spans="1:13" ht="12.75" customHeight="1">
      <c r="A6" s="13"/>
      <c r="B6" s="59"/>
      <c r="C6" s="59"/>
      <c r="D6" s="59"/>
      <c r="E6" s="59"/>
      <c r="F6" s="91"/>
      <c r="G6" s="91" t="s">
        <v>65</v>
      </c>
      <c r="H6" s="13"/>
      <c r="I6" s="13"/>
      <c r="J6" s="13"/>
      <c r="K6" s="13"/>
      <c r="L6" s="13"/>
      <c r="M6" s="13"/>
    </row>
    <row r="7" spans="1:13" ht="12" customHeight="1">
      <c r="A7" s="92"/>
      <c r="B7" s="408" t="s">
        <v>16</v>
      </c>
      <c r="C7" s="93" t="s">
        <v>66</v>
      </c>
      <c r="D7" s="93" t="s">
        <v>66</v>
      </c>
      <c r="E7" s="93" t="s">
        <v>66</v>
      </c>
      <c r="F7" s="93" t="s">
        <v>66</v>
      </c>
      <c r="G7" s="93" t="s">
        <v>66</v>
      </c>
      <c r="H7" s="13"/>
      <c r="I7" s="13"/>
      <c r="J7" s="13"/>
      <c r="K7" s="13"/>
      <c r="L7" s="13"/>
      <c r="M7" s="13"/>
    </row>
    <row r="8" spans="1:13" ht="12" customHeight="1">
      <c r="A8" s="92"/>
      <c r="B8" s="409"/>
      <c r="C8" s="94">
        <v>42643</v>
      </c>
      <c r="D8" s="94">
        <v>42551</v>
      </c>
      <c r="E8" s="94">
        <v>42460</v>
      </c>
      <c r="F8" s="94">
        <v>42369</v>
      </c>
      <c r="G8" s="94">
        <v>42277</v>
      </c>
      <c r="H8" s="13"/>
      <c r="I8" s="13"/>
      <c r="J8" s="13"/>
      <c r="K8" s="13"/>
      <c r="L8" s="13"/>
      <c r="M8" s="13"/>
    </row>
    <row r="9" spans="1:13">
      <c r="A9" s="92"/>
      <c r="B9" s="95" t="s">
        <v>67</v>
      </c>
      <c r="C9" s="96"/>
      <c r="D9" s="97"/>
      <c r="E9" s="98"/>
      <c r="F9" s="97"/>
      <c r="G9" s="98"/>
      <c r="H9" s="13"/>
      <c r="I9" s="13"/>
      <c r="J9" s="13"/>
      <c r="K9" s="13"/>
      <c r="L9" s="13"/>
      <c r="M9" s="13"/>
    </row>
    <row r="10" spans="1:13" ht="5.0999999999999996" customHeight="1">
      <c r="A10" s="92"/>
      <c r="B10" s="99"/>
      <c r="C10" s="96"/>
      <c r="D10" s="97"/>
      <c r="E10" s="98"/>
      <c r="F10" s="97"/>
      <c r="G10" s="98"/>
      <c r="H10" s="13"/>
      <c r="I10" s="13"/>
      <c r="J10" s="13"/>
      <c r="K10" s="13"/>
      <c r="L10" s="13"/>
      <c r="M10" s="13"/>
    </row>
    <row r="11" spans="1:13">
      <c r="A11" s="92"/>
      <c r="B11" s="99" t="s">
        <v>68</v>
      </c>
      <c r="C11" s="96"/>
      <c r="D11" s="97"/>
      <c r="E11" s="98"/>
      <c r="F11" s="97"/>
      <c r="G11" s="98"/>
      <c r="H11" s="13"/>
      <c r="I11" s="13"/>
      <c r="J11" s="13"/>
      <c r="K11" s="13"/>
      <c r="L11" s="13"/>
      <c r="M11" s="13"/>
    </row>
    <row r="12" spans="1:13">
      <c r="A12" s="92"/>
      <c r="B12" s="100" t="s">
        <v>69</v>
      </c>
      <c r="C12" s="101">
        <v>595048</v>
      </c>
      <c r="D12" s="63">
        <v>592299.99999999988</v>
      </c>
      <c r="E12" s="102">
        <v>610508.00000000012</v>
      </c>
      <c r="F12" s="63">
        <v>576367</v>
      </c>
      <c r="G12" s="102">
        <v>562438</v>
      </c>
      <c r="H12" s="13"/>
      <c r="I12" s="13"/>
      <c r="J12" s="24"/>
      <c r="K12" s="24"/>
      <c r="L12" s="24"/>
      <c r="M12" s="24"/>
    </row>
    <row r="13" spans="1:13">
      <c r="A13" s="92"/>
      <c r="B13" s="100" t="s">
        <v>70</v>
      </c>
      <c r="C13" s="101">
        <v>48279</v>
      </c>
      <c r="D13" s="63">
        <v>49767.828662</v>
      </c>
      <c r="E13" s="102">
        <v>47303.755944999997</v>
      </c>
      <c r="F13" s="63">
        <v>61068.627962999999</v>
      </c>
      <c r="G13" s="102">
        <v>54922.838613</v>
      </c>
      <c r="H13" s="13"/>
      <c r="I13" s="13"/>
      <c r="J13" s="24"/>
      <c r="K13" s="24"/>
      <c r="L13" s="24"/>
      <c r="M13" s="24"/>
    </row>
    <row r="14" spans="1:13">
      <c r="A14" s="92"/>
      <c r="B14" s="100" t="s">
        <v>71</v>
      </c>
      <c r="C14" s="101">
        <v>361949</v>
      </c>
      <c r="D14" s="63">
        <v>383665</v>
      </c>
      <c r="E14" s="102">
        <v>428381</v>
      </c>
      <c r="F14" s="63">
        <v>422732</v>
      </c>
      <c r="G14" s="102">
        <v>419925</v>
      </c>
      <c r="H14" s="13"/>
      <c r="I14" s="13"/>
      <c r="J14" s="24"/>
      <c r="K14" s="24"/>
      <c r="L14" s="24"/>
      <c r="M14" s="24"/>
    </row>
    <row r="15" spans="1:13">
      <c r="A15" s="92"/>
      <c r="B15" s="100" t="s">
        <v>72</v>
      </c>
      <c r="C15" s="101">
        <v>718905</v>
      </c>
      <c r="D15" s="63">
        <v>727853</v>
      </c>
      <c r="E15" s="102">
        <v>684039.00000000012</v>
      </c>
      <c r="F15" s="63">
        <v>611320.00000000012</v>
      </c>
      <c r="G15" s="102">
        <v>483981.99999999994</v>
      </c>
      <c r="H15" s="13"/>
      <c r="I15" s="13"/>
      <c r="J15" s="24"/>
      <c r="K15" s="24"/>
      <c r="L15" s="24"/>
      <c r="M15" s="24"/>
    </row>
    <row r="16" spans="1:13" s="89" customFormat="1" ht="11.25">
      <c r="A16" s="92"/>
      <c r="B16" s="100" t="s">
        <v>73</v>
      </c>
      <c r="C16" s="101">
        <v>68065</v>
      </c>
      <c r="D16" s="63">
        <v>45236.662359000002</v>
      </c>
      <c r="E16" s="102">
        <v>9715.7778669999971</v>
      </c>
      <c r="F16" s="63">
        <v>37319.378192999997</v>
      </c>
      <c r="G16" s="102">
        <v>32460.234276999996</v>
      </c>
      <c r="J16" s="24"/>
      <c r="K16" s="24"/>
      <c r="L16" s="24"/>
      <c r="M16" s="24"/>
    </row>
    <row r="17" spans="1:13" s="89" customFormat="1" ht="11.25">
      <c r="A17" s="92"/>
      <c r="B17" s="100" t="s">
        <v>74</v>
      </c>
      <c r="C17" s="101">
        <v>54147</v>
      </c>
      <c r="D17" s="63">
        <v>51775</v>
      </c>
      <c r="E17" s="102">
        <v>60990</v>
      </c>
      <c r="F17" s="63">
        <v>58540</v>
      </c>
      <c r="G17" s="102">
        <v>56211</v>
      </c>
      <c r="J17" s="24"/>
      <c r="K17" s="24"/>
      <c r="L17" s="24"/>
      <c r="M17" s="24"/>
    </row>
    <row r="18" spans="1:13" s="89" customFormat="1" ht="11.25">
      <c r="A18" s="92"/>
      <c r="B18" s="103" t="s">
        <v>75</v>
      </c>
      <c r="C18" s="101"/>
      <c r="D18" s="63"/>
      <c r="E18" s="102"/>
      <c r="F18" s="63"/>
      <c r="G18" s="102"/>
      <c r="J18" s="24"/>
      <c r="K18" s="24"/>
      <c r="L18" s="24"/>
      <c r="M18" s="24"/>
    </row>
    <row r="19" spans="1:13" s="89" customFormat="1" ht="11.25">
      <c r="A19" s="92"/>
      <c r="B19" s="104" t="s">
        <v>76</v>
      </c>
      <c r="C19" s="101">
        <v>57957.185206955015</v>
      </c>
      <c r="D19" s="63">
        <v>29282.078215000001</v>
      </c>
      <c r="E19" s="102">
        <v>28622.264392999998</v>
      </c>
      <c r="F19" s="63">
        <v>27837.129137</v>
      </c>
      <c r="G19" s="102">
        <v>28006.945679</v>
      </c>
      <c r="J19" s="24"/>
      <c r="K19" s="24"/>
      <c r="L19" s="24"/>
      <c r="M19" s="24"/>
    </row>
    <row r="20" spans="1:13" s="99" customFormat="1" ht="11.25">
      <c r="A20" s="92"/>
      <c r="B20" s="100" t="s">
        <v>77</v>
      </c>
      <c r="C20" s="101">
        <v>16286</v>
      </c>
      <c r="D20" s="63">
        <v>19236</v>
      </c>
      <c r="E20" s="102">
        <v>13999</v>
      </c>
      <c r="F20" s="63">
        <v>5662</v>
      </c>
      <c r="G20" s="102">
        <v>8800</v>
      </c>
      <c r="J20" s="24"/>
      <c r="K20" s="24"/>
      <c r="L20" s="24"/>
      <c r="M20" s="24"/>
    </row>
    <row r="21" spans="1:13" s="89" customFormat="1" ht="11.25" hidden="1">
      <c r="A21" s="92"/>
      <c r="B21" s="100" t="s">
        <v>78</v>
      </c>
      <c r="C21" s="101">
        <v>0</v>
      </c>
      <c r="D21" s="63">
        <v>0</v>
      </c>
      <c r="E21" s="102">
        <v>0</v>
      </c>
      <c r="F21" s="63">
        <v>0</v>
      </c>
      <c r="G21" s="102">
        <v>0</v>
      </c>
      <c r="J21" s="24"/>
      <c r="K21" s="24"/>
      <c r="L21" s="24"/>
      <c r="M21" s="24"/>
    </row>
    <row r="22" spans="1:13" s="89" customFormat="1" ht="11.25">
      <c r="A22" s="92"/>
      <c r="B22" s="100" t="s">
        <v>79</v>
      </c>
      <c r="C22" s="101">
        <v>8207</v>
      </c>
      <c r="D22" s="63">
        <v>10145</v>
      </c>
      <c r="E22" s="102">
        <v>9948</v>
      </c>
      <c r="F22" s="63">
        <v>9687</v>
      </c>
      <c r="G22" s="102">
        <v>9146</v>
      </c>
      <c r="J22" s="24"/>
      <c r="K22" s="24"/>
      <c r="L22" s="24"/>
      <c r="M22" s="24"/>
    </row>
    <row r="23" spans="1:13" s="89" customFormat="1" ht="11.25">
      <c r="A23" s="92"/>
      <c r="B23" s="100" t="s">
        <v>80</v>
      </c>
      <c r="C23" s="101">
        <v>20856</v>
      </c>
      <c r="D23" s="63">
        <v>17342</v>
      </c>
      <c r="E23" s="102">
        <v>17502</v>
      </c>
      <c r="F23" s="63">
        <v>18346</v>
      </c>
      <c r="G23" s="102">
        <v>16466</v>
      </c>
      <c r="J23" s="24"/>
      <c r="K23" s="24"/>
      <c r="L23" s="24"/>
      <c r="M23" s="24"/>
    </row>
    <row r="24" spans="1:13" s="89" customFormat="1" ht="11.25">
      <c r="A24" s="92"/>
      <c r="B24" s="100" t="s">
        <v>81</v>
      </c>
      <c r="C24" s="101">
        <v>41341</v>
      </c>
      <c r="D24" s="63">
        <v>42987</v>
      </c>
      <c r="E24" s="102">
        <v>46738</v>
      </c>
      <c r="F24" s="63">
        <v>47971</v>
      </c>
      <c r="G24" s="102">
        <v>49980</v>
      </c>
      <c r="J24" s="24"/>
      <c r="K24" s="24"/>
      <c r="L24" s="24"/>
      <c r="M24" s="24"/>
    </row>
    <row r="25" spans="1:13" s="89" customFormat="1" ht="11.25">
      <c r="A25" s="92"/>
      <c r="B25" s="100" t="s">
        <v>82</v>
      </c>
      <c r="C25" s="101">
        <v>40864.281411734002</v>
      </c>
      <c r="D25" s="63">
        <v>35192.508978999998</v>
      </c>
      <c r="E25" s="102">
        <v>70933.466188000006</v>
      </c>
      <c r="F25" s="63">
        <v>91069.993844000011</v>
      </c>
      <c r="G25" s="102">
        <v>136150.92710999999</v>
      </c>
      <c r="J25" s="24"/>
      <c r="K25" s="24"/>
      <c r="L25" s="24"/>
      <c r="M25" s="24"/>
    </row>
    <row r="26" spans="1:13" s="89" customFormat="1" ht="11.25">
      <c r="A26" s="92"/>
      <c r="B26" s="97"/>
      <c r="C26" s="105">
        <v>2031904</v>
      </c>
      <c r="D26" s="106">
        <v>2004783</v>
      </c>
      <c r="E26" s="107">
        <v>2028680</v>
      </c>
      <c r="F26" s="106">
        <v>1967920</v>
      </c>
      <c r="G26" s="107">
        <v>1858489</v>
      </c>
      <c r="J26" s="24"/>
      <c r="K26" s="24"/>
      <c r="L26" s="24"/>
      <c r="M26" s="24"/>
    </row>
    <row r="27" spans="1:13" ht="5.0999999999999996" customHeight="1">
      <c r="A27" s="92"/>
      <c r="B27" s="99"/>
      <c r="C27" s="101"/>
      <c r="D27" s="63"/>
      <c r="E27" s="102"/>
      <c r="F27" s="63"/>
      <c r="G27" s="102"/>
      <c r="H27" s="13"/>
      <c r="I27" s="13"/>
      <c r="J27" s="13"/>
      <c r="K27" s="13"/>
      <c r="L27" s="13"/>
      <c r="M27" s="13"/>
    </row>
    <row r="28" spans="1:13" s="89" customFormat="1" ht="11.25">
      <c r="A28" s="92"/>
      <c r="B28" s="108" t="s">
        <v>83</v>
      </c>
      <c r="C28" s="101"/>
      <c r="D28" s="63"/>
      <c r="E28" s="102"/>
      <c r="F28" s="63"/>
      <c r="G28" s="102"/>
      <c r="J28" s="24"/>
      <c r="K28" s="24"/>
      <c r="L28" s="24"/>
      <c r="M28" s="24"/>
    </row>
    <row r="29" spans="1:13" s="89" customFormat="1" ht="11.25">
      <c r="A29" s="92"/>
      <c r="B29" s="100" t="s">
        <v>84</v>
      </c>
      <c r="C29" s="101">
        <v>1483</v>
      </c>
      <c r="D29" s="63">
        <v>1623</v>
      </c>
      <c r="E29" s="102">
        <v>1692</v>
      </c>
      <c r="F29" s="63">
        <v>1814</v>
      </c>
      <c r="G29" s="102">
        <v>1571</v>
      </c>
      <c r="J29" s="24"/>
      <c r="K29" s="24"/>
      <c r="L29" s="24"/>
      <c r="M29" s="24"/>
    </row>
    <row r="30" spans="1:13" s="89" customFormat="1" ht="11.25">
      <c r="A30" s="92"/>
      <c r="B30" s="109" t="s">
        <v>75</v>
      </c>
      <c r="C30" s="101"/>
      <c r="D30" s="63"/>
      <c r="E30" s="102"/>
      <c r="F30" s="63"/>
      <c r="G30" s="102"/>
      <c r="J30" s="24"/>
      <c r="K30" s="24"/>
      <c r="L30" s="24"/>
      <c r="M30" s="24"/>
    </row>
    <row r="31" spans="1:13" s="89" customFormat="1" ht="11.25">
      <c r="A31" s="92"/>
      <c r="B31" s="104" t="s">
        <v>76</v>
      </c>
      <c r="C31" s="101">
        <v>15580</v>
      </c>
      <c r="D31" s="63">
        <v>47181</v>
      </c>
      <c r="E31" s="102">
        <v>16159</v>
      </c>
      <c r="F31" s="63">
        <v>15788</v>
      </c>
      <c r="G31" s="102">
        <v>16197</v>
      </c>
      <c r="J31" s="24"/>
      <c r="K31" s="24"/>
      <c r="L31" s="24"/>
      <c r="M31" s="24"/>
    </row>
    <row r="32" spans="1:13" s="99" customFormat="1" ht="11.25">
      <c r="A32" s="92"/>
      <c r="B32" s="104" t="s">
        <v>77</v>
      </c>
      <c r="C32" s="101">
        <v>2729</v>
      </c>
      <c r="D32" s="63">
        <v>2258</v>
      </c>
      <c r="E32" s="102">
        <v>4765</v>
      </c>
      <c r="F32" s="63">
        <v>2185</v>
      </c>
      <c r="G32" s="102">
        <v>4866</v>
      </c>
      <c r="J32" s="24"/>
      <c r="K32" s="24"/>
      <c r="L32" s="24"/>
      <c r="M32" s="24"/>
    </row>
    <row r="33" spans="1:13" s="99" customFormat="1" ht="11.25">
      <c r="A33" s="92"/>
      <c r="B33" s="104" t="s">
        <v>78</v>
      </c>
      <c r="C33" s="101">
        <v>68252.03353934802</v>
      </c>
      <c r="D33" s="63">
        <v>67446</v>
      </c>
      <c r="E33" s="102">
        <v>65767</v>
      </c>
      <c r="F33" s="63">
        <v>67495</v>
      </c>
      <c r="G33" s="102">
        <v>67500</v>
      </c>
      <c r="J33" s="24"/>
      <c r="K33" s="24"/>
      <c r="L33" s="24"/>
      <c r="M33" s="24"/>
    </row>
    <row r="34" spans="1:13" s="99" customFormat="1" ht="11.25">
      <c r="A34" s="92"/>
      <c r="B34" s="104" t="s">
        <v>85</v>
      </c>
      <c r="C34" s="101">
        <v>21677</v>
      </c>
      <c r="D34" s="63">
        <v>20477</v>
      </c>
      <c r="E34" s="102">
        <v>37087</v>
      </c>
      <c r="F34" s="63">
        <v>21339</v>
      </c>
      <c r="G34" s="102">
        <v>21637</v>
      </c>
      <c r="J34" s="24"/>
      <c r="K34" s="24"/>
      <c r="L34" s="24"/>
      <c r="M34" s="24"/>
    </row>
    <row r="35" spans="1:13" s="89" customFormat="1" ht="11.25">
      <c r="A35" s="92"/>
      <c r="B35" s="110" t="s">
        <v>86</v>
      </c>
      <c r="C35" s="101">
        <v>1384</v>
      </c>
      <c r="D35" s="63">
        <v>15676</v>
      </c>
      <c r="E35" s="102">
        <v>13900</v>
      </c>
      <c r="F35" s="63">
        <v>22114</v>
      </c>
      <c r="G35" s="102">
        <v>55302</v>
      </c>
      <c r="J35" s="24"/>
      <c r="K35" s="24"/>
      <c r="L35" s="24"/>
      <c r="M35" s="24"/>
    </row>
    <row r="36" spans="1:13" s="30" customFormat="1" ht="11.25" hidden="1">
      <c r="A36" s="92"/>
      <c r="B36" s="104" t="s">
        <v>79</v>
      </c>
      <c r="C36" s="101">
        <v>0</v>
      </c>
      <c r="D36" s="64">
        <v>0</v>
      </c>
      <c r="E36" s="111">
        <v>0</v>
      </c>
      <c r="F36" s="64">
        <v>0</v>
      </c>
      <c r="G36" s="111">
        <v>0</v>
      </c>
      <c r="J36" s="24"/>
      <c r="K36" s="24"/>
      <c r="L36" s="24"/>
      <c r="M36" s="24"/>
    </row>
    <row r="37" spans="1:13" collapsed="1">
      <c r="A37" s="92"/>
      <c r="B37" s="104" t="s">
        <v>87</v>
      </c>
      <c r="C37" s="101">
        <v>0</v>
      </c>
      <c r="D37" s="63">
        <v>0</v>
      </c>
      <c r="E37" s="102">
        <v>0</v>
      </c>
      <c r="F37" s="63">
        <v>0</v>
      </c>
      <c r="G37" s="102">
        <v>22845.2755</v>
      </c>
      <c r="H37" s="13"/>
      <c r="I37" s="13"/>
      <c r="J37" s="24"/>
      <c r="K37" s="24"/>
      <c r="L37" s="24"/>
      <c r="M37" s="24"/>
    </row>
    <row r="38" spans="1:13">
      <c r="A38" s="92"/>
      <c r="B38" s="104" t="s">
        <v>88</v>
      </c>
      <c r="C38" s="101">
        <v>20402</v>
      </c>
      <c r="D38" s="63">
        <v>17789</v>
      </c>
      <c r="E38" s="102">
        <v>21782</v>
      </c>
      <c r="F38" s="63">
        <v>20957</v>
      </c>
      <c r="G38" s="102">
        <v>17141.7245</v>
      </c>
      <c r="H38" s="13"/>
      <c r="I38" s="13"/>
      <c r="J38" s="24"/>
      <c r="K38" s="24"/>
      <c r="L38" s="24"/>
      <c r="M38" s="24"/>
    </row>
    <row r="39" spans="1:13">
      <c r="A39" s="92"/>
      <c r="B39" s="100" t="s">
        <v>89</v>
      </c>
      <c r="C39" s="101">
        <v>8175.0985855920017</v>
      </c>
      <c r="D39" s="63">
        <v>7476.7638959999995</v>
      </c>
      <c r="E39" s="102">
        <v>11570.203849</v>
      </c>
      <c r="F39" s="63">
        <v>11903.220332000001</v>
      </c>
      <c r="G39" s="102">
        <v>7875.5875449999976</v>
      </c>
      <c r="H39" s="13"/>
      <c r="I39" s="13"/>
      <c r="J39" s="24"/>
      <c r="K39" s="24"/>
      <c r="L39" s="24"/>
      <c r="M39" s="24"/>
    </row>
    <row r="40" spans="1:13">
      <c r="A40" s="92"/>
      <c r="B40" s="100" t="s">
        <v>90</v>
      </c>
      <c r="C40" s="101">
        <v>47967</v>
      </c>
      <c r="D40" s="63">
        <v>55250</v>
      </c>
      <c r="E40" s="102">
        <v>48827</v>
      </c>
      <c r="F40" s="63">
        <v>54744</v>
      </c>
      <c r="G40" s="102">
        <v>47693</v>
      </c>
      <c r="H40" s="13"/>
      <c r="I40" s="13"/>
      <c r="J40" s="24"/>
      <c r="K40" s="24"/>
      <c r="L40" s="24"/>
      <c r="M40" s="24"/>
    </row>
    <row r="41" spans="1:13">
      <c r="A41" s="92"/>
      <c r="B41" s="100" t="s">
        <v>91</v>
      </c>
      <c r="C41" s="101">
        <v>3022</v>
      </c>
      <c r="D41" s="63">
        <v>11312</v>
      </c>
      <c r="E41" s="102">
        <v>7002</v>
      </c>
      <c r="F41" s="63">
        <v>3737</v>
      </c>
      <c r="G41" s="102">
        <v>5906</v>
      </c>
      <c r="H41" s="13"/>
      <c r="I41" s="13"/>
      <c r="J41" s="24"/>
      <c r="K41" s="24"/>
      <c r="L41" s="24"/>
      <c r="M41" s="24"/>
    </row>
    <row r="42" spans="1:13" hidden="1">
      <c r="A42" s="92"/>
      <c r="B42" s="89"/>
      <c r="C42" s="101">
        <v>0</v>
      </c>
      <c r="D42" s="63">
        <v>0</v>
      </c>
      <c r="E42" s="102">
        <v>0</v>
      </c>
      <c r="F42" s="63">
        <v>0</v>
      </c>
      <c r="G42" s="102">
        <v>0</v>
      </c>
      <c r="H42" s="13"/>
      <c r="I42" s="13"/>
      <c r="J42" s="24"/>
      <c r="K42" s="24"/>
      <c r="L42" s="24"/>
      <c r="M42" s="24"/>
    </row>
    <row r="43" spans="1:13" hidden="1">
      <c r="A43" s="92"/>
      <c r="B43" s="97"/>
      <c r="C43" s="101">
        <v>0</v>
      </c>
      <c r="D43" s="63">
        <v>0</v>
      </c>
      <c r="E43" s="102">
        <v>0</v>
      </c>
      <c r="F43" s="63">
        <v>0</v>
      </c>
      <c r="G43" s="102">
        <v>0</v>
      </c>
      <c r="H43" s="13"/>
      <c r="I43" s="13"/>
      <c r="J43" s="24"/>
      <c r="K43" s="24"/>
      <c r="L43" s="24"/>
      <c r="M43" s="24"/>
    </row>
    <row r="44" spans="1:13" hidden="1" collapsed="1">
      <c r="A44" s="92"/>
      <c r="B44" s="89"/>
      <c r="C44" s="101">
        <v>0</v>
      </c>
      <c r="D44" s="63">
        <v>0</v>
      </c>
      <c r="E44" s="102">
        <v>0</v>
      </c>
      <c r="F44" s="63">
        <v>0</v>
      </c>
      <c r="G44" s="102">
        <v>0</v>
      </c>
      <c r="H44" s="13"/>
      <c r="I44" s="13"/>
      <c r="J44" s="24"/>
      <c r="K44" s="24"/>
      <c r="L44" s="24"/>
      <c r="M44" s="24"/>
    </row>
    <row r="45" spans="1:13" collapsed="1">
      <c r="A45" s="92"/>
      <c r="B45" s="108"/>
      <c r="C45" s="105">
        <v>190671</v>
      </c>
      <c r="D45" s="106">
        <v>246489</v>
      </c>
      <c r="E45" s="107">
        <v>228551</v>
      </c>
      <c r="F45" s="106">
        <v>222076</v>
      </c>
      <c r="G45" s="107">
        <v>268535</v>
      </c>
      <c r="H45" s="13"/>
      <c r="I45" s="13"/>
      <c r="J45" s="24"/>
      <c r="K45" s="24"/>
      <c r="L45" s="24"/>
      <c r="M45" s="24"/>
    </row>
    <row r="46" spans="1:13" ht="5.0999999999999996" customHeight="1">
      <c r="A46" s="92"/>
      <c r="B46" s="99"/>
      <c r="C46" s="101"/>
      <c r="D46" s="63"/>
      <c r="E46" s="102"/>
      <c r="F46" s="63"/>
      <c r="G46" s="102"/>
      <c r="H46" s="13"/>
      <c r="I46" s="13"/>
      <c r="J46" s="13"/>
      <c r="K46" s="13"/>
      <c r="L46" s="13"/>
      <c r="M46" s="13"/>
    </row>
    <row r="47" spans="1:13" hidden="1">
      <c r="A47" s="92"/>
      <c r="B47" s="108"/>
      <c r="C47" s="101"/>
      <c r="D47" s="63"/>
      <c r="E47" s="102"/>
      <c r="F47" s="63"/>
      <c r="G47" s="102"/>
      <c r="H47" s="13"/>
      <c r="I47" s="13"/>
      <c r="J47" s="24"/>
      <c r="K47" s="24"/>
      <c r="L47" s="24"/>
      <c r="M47" s="24"/>
    </row>
    <row r="48" spans="1:13" ht="15.75" collapsed="1" thickBot="1">
      <c r="A48" s="92"/>
      <c r="B48" s="99" t="s">
        <v>92</v>
      </c>
      <c r="C48" s="112">
        <v>2222575</v>
      </c>
      <c r="D48" s="113">
        <v>2251272</v>
      </c>
      <c r="E48" s="114">
        <v>2257231</v>
      </c>
      <c r="F48" s="113">
        <v>2189996</v>
      </c>
      <c r="G48" s="114">
        <v>2127024</v>
      </c>
      <c r="H48" s="13"/>
      <c r="I48" s="13"/>
      <c r="J48" s="24"/>
      <c r="K48" s="24"/>
      <c r="L48" s="24"/>
      <c r="M48" s="24"/>
    </row>
    <row r="49" spans="1:13" ht="5.0999999999999996" customHeight="1" thickTop="1">
      <c r="A49" s="92"/>
      <c r="B49" s="99"/>
      <c r="C49" s="101"/>
      <c r="D49" s="63"/>
      <c r="E49" s="102"/>
      <c r="F49" s="63"/>
      <c r="G49" s="102"/>
      <c r="H49" s="13"/>
      <c r="I49" s="13"/>
      <c r="J49" s="13"/>
      <c r="K49" s="13"/>
      <c r="L49" s="13"/>
      <c r="M49" s="13"/>
    </row>
    <row r="50" spans="1:13" hidden="1">
      <c r="A50" s="92"/>
      <c r="B50" s="89"/>
      <c r="C50" s="101"/>
      <c r="D50" s="63"/>
      <c r="E50" s="102"/>
      <c r="F50" s="63"/>
      <c r="G50" s="102"/>
      <c r="H50" s="13"/>
      <c r="I50" s="13"/>
      <c r="J50" s="24"/>
      <c r="K50" s="24"/>
      <c r="L50" s="24"/>
      <c r="M50" s="24"/>
    </row>
    <row r="51" spans="1:13" s="30" customFormat="1" ht="11.25" hidden="1">
      <c r="A51" s="92"/>
      <c r="B51" s="99"/>
      <c r="C51" s="101"/>
      <c r="D51" s="64"/>
      <c r="E51" s="111"/>
      <c r="F51" s="64"/>
      <c r="G51" s="111"/>
      <c r="J51" s="24"/>
      <c r="K51" s="24"/>
      <c r="L51" s="24"/>
      <c r="M51" s="24"/>
    </row>
    <row r="52" spans="1:13" collapsed="1">
      <c r="A52" s="92"/>
      <c r="B52" s="99"/>
      <c r="C52" s="101"/>
      <c r="D52" s="63"/>
      <c r="E52" s="102"/>
      <c r="F52" s="63"/>
      <c r="G52" s="102"/>
      <c r="H52" s="13"/>
      <c r="I52" s="13"/>
      <c r="J52" s="24"/>
      <c r="K52" s="24"/>
      <c r="L52" s="24"/>
      <c r="M52" s="24"/>
    </row>
    <row r="53" spans="1:13" ht="5.0999999999999996" customHeight="1">
      <c r="A53" s="92"/>
      <c r="B53" s="99"/>
      <c r="C53" s="101"/>
      <c r="D53" s="63"/>
      <c r="E53" s="102"/>
      <c r="F53" s="63"/>
      <c r="G53" s="102"/>
      <c r="H53" s="13"/>
      <c r="I53" s="13"/>
      <c r="J53" s="13"/>
      <c r="K53" s="13"/>
      <c r="L53" s="13"/>
      <c r="M53" s="13"/>
    </row>
    <row r="54" spans="1:13">
      <c r="A54" s="92"/>
      <c r="B54" s="99" t="s">
        <v>93</v>
      </c>
      <c r="C54" s="101"/>
      <c r="D54" s="63"/>
      <c r="E54" s="102"/>
      <c r="F54" s="63"/>
      <c r="G54" s="102"/>
      <c r="H54" s="13"/>
      <c r="I54" s="13"/>
      <c r="J54" s="24"/>
      <c r="K54" s="24"/>
      <c r="L54" s="24"/>
      <c r="M54" s="24"/>
    </row>
    <row r="55" spans="1:13">
      <c r="A55" s="92"/>
      <c r="B55" s="99" t="s">
        <v>94</v>
      </c>
      <c r="C55" s="101"/>
      <c r="D55" s="63"/>
      <c r="E55" s="102"/>
      <c r="F55" s="63"/>
      <c r="G55" s="102"/>
      <c r="H55" s="13"/>
      <c r="I55" s="13"/>
      <c r="J55" s="24"/>
      <c r="K55" s="24"/>
      <c r="L55" s="24"/>
      <c r="M55" s="24"/>
    </row>
    <row r="56" spans="1:13">
      <c r="A56" s="92"/>
      <c r="B56" s="100" t="s">
        <v>95</v>
      </c>
      <c r="C56" s="101">
        <v>19987</v>
      </c>
      <c r="D56" s="63">
        <v>19987</v>
      </c>
      <c r="E56" s="102">
        <v>19987</v>
      </c>
      <c r="F56" s="63">
        <v>19987</v>
      </c>
      <c r="G56" s="102">
        <v>19987</v>
      </c>
      <c r="H56" s="13"/>
      <c r="I56" s="13"/>
      <c r="J56" s="24"/>
      <c r="K56" s="24"/>
      <c r="L56" s="24"/>
      <c r="M56" s="24"/>
    </row>
    <row r="57" spans="1:13" ht="11.25" hidden="1" customHeight="1">
      <c r="A57" s="92"/>
      <c r="B57" s="108"/>
      <c r="C57" s="101">
        <v>0</v>
      </c>
      <c r="D57" s="63">
        <v>0</v>
      </c>
      <c r="E57" s="102">
        <v>0</v>
      </c>
      <c r="F57" s="63">
        <v>0</v>
      </c>
      <c r="G57" s="102">
        <v>0</v>
      </c>
      <c r="H57" s="13"/>
      <c r="I57" s="13"/>
      <c r="J57" s="24"/>
      <c r="K57" s="24"/>
      <c r="L57" s="24"/>
      <c r="M57" s="24"/>
    </row>
    <row r="58" spans="1:13" collapsed="1">
      <c r="A58" s="92"/>
      <c r="B58" s="100" t="s">
        <v>96</v>
      </c>
      <c r="C58" s="101">
        <v>621401</v>
      </c>
      <c r="D58" s="63">
        <v>622899</v>
      </c>
      <c r="E58" s="102">
        <v>647706</v>
      </c>
      <c r="F58" s="63">
        <v>632142</v>
      </c>
      <c r="G58" s="102">
        <v>620944</v>
      </c>
      <c r="H58" s="13"/>
      <c r="I58" s="13"/>
      <c r="J58" s="24"/>
      <c r="K58" s="24"/>
      <c r="L58" s="24"/>
      <c r="M58" s="24"/>
    </row>
    <row r="59" spans="1:13">
      <c r="A59" s="92"/>
      <c r="B59" s="99" t="s">
        <v>97</v>
      </c>
      <c r="C59" s="105">
        <v>641388</v>
      </c>
      <c r="D59" s="106">
        <v>642886</v>
      </c>
      <c r="E59" s="107">
        <v>667693</v>
      </c>
      <c r="F59" s="106">
        <v>652129</v>
      </c>
      <c r="G59" s="107">
        <v>640931</v>
      </c>
      <c r="H59" s="13"/>
      <c r="I59" s="13"/>
      <c r="J59" s="24"/>
      <c r="K59" s="24"/>
      <c r="L59" s="24"/>
      <c r="M59" s="24"/>
    </row>
    <row r="60" spans="1:13">
      <c r="A60" s="92"/>
      <c r="B60" s="100" t="s">
        <v>98</v>
      </c>
      <c r="C60" s="101">
        <v>44908</v>
      </c>
      <c r="D60" s="63">
        <v>52296</v>
      </c>
      <c r="E60" s="102">
        <v>54981</v>
      </c>
      <c r="F60" s="63">
        <v>52561</v>
      </c>
      <c r="G60" s="102">
        <v>51379</v>
      </c>
      <c r="H60" s="13"/>
      <c r="I60" s="13"/>
      <c r="J60" s="24"/>
      <c r="K60" s="24"/>
      <c r="L60" s="24"/>
      <c r="M60" s="24"/>
    </row>
    <row r="61" spans="1:13">
      <c r="A61" s="92"/>
      <c r="B61" s="115"/>
      <c r="C61" s="105">
        <v>686296</v>
      </c>
      <c r="D61" s="106">
        <v>695182</v>
      </c>
      <c r="E61" s="107">
        <v>722674</v>
      </c>
      <c r="F61" s="106">
        <v>704690</v>
      </c>
      <c r="G61" s="107">
        <v>692310</v>
      </c>
      <c r="H61" s="13"/>
      <c r="I61" s="13"/>
      <c r="J61" s="24"/>
      <c r="K61" s="24"/>
      <c r="L61" s="24"/>
      <c r="M61" s="24"/>
    </row>
    <row r="62" spans="1:13" ht="5.0999999999999996" customHeight="1">
      <c r="A62" s="92"/>
      <c r="B62" s="99"/>
      <c r="C62" s="101"/>
      <c r="D62" s="63"/>
      <c r="E62" s="102"/>
      <c r="F62" s="63"/>
      <c r="G62" s="102"/>
      <c r="H62" s="13"/>
      <c r="I62" s="13"/>
      <c r="J62" s="13"/>
      <c r="K62" s="13"/>
      <c r="L62" s="13"/>
      <c r="M62" s="13"/>
    </row>
    <row r="63" spans="1:13">
      <c r="A63" s="92"/>
      <c r="B63" s="99" t="s">
        <v>99</v>
      </c>
      <c r="C63" s="101"/>
      <c r="D63" s="63"/>
      <c r="E63" s="102"/>
      <c r="F63" s="63"/>
      <c r="G63" s="102"/>
      <c r="H63" s="13"/>
      <c r="I63" s="13"/>
      <c r="J63" s="24"/>
      <c r="K63" s="24"/>
      <c r="L63" s="24"/>
      <c r="M63" s="24"/>
    </row>
    <row r="64" spans="1:13">
      <c r="A64" s="92"/>
      <c r="B64" s="103" t="s">
        <v>100</v>
      </c>
      <c r="C64" s="101"/>
      <c r="D64" s="63"/>
      <c r="E64" s="102"/>
      <c r="F64" s="63"/>
      <c r="G64" s="102"/>
      <c r="H64" s="13"/>
      <c r="I64" s="13"/>
      <c r="J64" s="24"/>
      <c r="K64" s="24"/>
      <c r="L64" s="24"/>
      <c r="M64" s="24"/>
    </row>
    <row r="65" spans="1:13">
      <c r="A65" s="92"/>
      <c r="B65" s="104" t="s">
        <v>101</v>
      </c>
      <c r="C65" s="101">
        <v>879836</v>
      </c>
      <c r="D65" s="63">
        <v>886746</v>
      </c>
      <c r="E65" s="102">
        <v>892686</v>
      </c>
      <c r="F65" s="63">
        <v>861369</v>
      </c>
      <c r="G65" s="102">
        <v>776151</v>
      </c>
      <c r="H65" s="13"/>
      <c r="I65" s="13"/>
      <c r="J65" s="24"/>
      <c r="K65" s="24"/>
      <c r="L65" s="24"/>
      <c r="M65" s="24"/>
    </row>
    <row r="66" spans="1:13">
      <c r="A66" s="92"/>
      <c r="B66" s="104" t="s">
        <v>102</v>
      </c>
      <c r="C66" s="101">
        <v>118</v>
      </c>
      <c r="D66" s="63">
        <v>79</v>
      </c>
      <c r="E66" s="102">
        <v>8</v>
      </c>
      <c r="F66" s="63">
        <v>256</v>
      </c>
      <c r="G66" s="102">
        <v>81</v>
      </c>
      <c r="H66" s="13"/>
      <c r="I66" s="13"/>
      <c r="J66" s="24"/>
      <c r="K66" s="24"/>
      <c r="L66" s="24"/>
      <c r="M66" s="24"/>
    </row>
    <row r="67" spans="1:13">
      <c r="A67" s="92"/>
      <c r="B67" s="104" t="s">
        <v>88</v>
      </c>
      <c r="C67" s="101">
        <v>19862</v>
      </c>
      <c r="D67" s="63">
        <v>20328</v>
      </c>
      <c r="E67" s="102">
        <v>20576</v>
      </c>
      <c r="F67" s="63">
        <v>19851</v>
      </c>
      <c r="G67" s="102">
        <v>19100</v>
      </c>
      <c r="H67" s="13"/>
      <c r="I67" s="13"/>
      <c r="J67" s="24"/>
      <c r="K67" s="24"/>
      <c r="L67" s="24"/>
      <c r="M67" s="24"/>
    </row>
    <row r="68" spans="1:13">
      <c r="A68" s="92"/>
      <c r="B68" s="100" t="s">
        <v>103</v>
      </c>
      <c r="C68" s="101">
        <v>23457</v>
      </c>
      <c r="D68" s="63">
        <v>17647</v>
      </c>
      <c r="E68" s="102">
        <v>17787</v>
      </c>
      <c r="F68" s="63">
        <v>16948</v>
      </c>
      <c r="G68" s="102">
        <v>17522</v>
      </c>
      <c r="H68" s="13"/>
      <c r="I68" s="13"/>
      <c r="J68" s="24"/>
      <c r="K68" s="24"/>
      <c r="L68" s="24"/>
      <c r="M68" s="24"/>
    </row>
    <row r="69" spans="1:13">
      <c r="A69" s="92"/>
      <c r="B69" s="100" t="s">
        <v>104</v>
      </c>
      <c r="C69" s="101">
        <v>7110</v>
      </c>
      <c r="D69" s="63">
        <v>7012</v>
      </c>
      <c r="E69" s="102">
        <v>7350</v>
      </c>
      <c r="F69" s="63">
        <v>7704</v>
      </c>
      <c r="G69" s="102">
        <v>7721</v>
      </c>
      <c r="H69" s="13"/>
      <c r="I69" s="13"/>
      <c r="J69" s="24"/>
      <c r="K69" s="24"/>
      <c r="L69" s="24"/>
      <c r="M69" s="24"/>
    </row>
    <row r="70" spans="1:13">
      <c r="A70" s="92"/>
      <c r="B70" s="100" t="s">
        <v>105</v>
      </c>
      <c r="C70" s="101">
        <v>9850</v>
      </c>
      <c r="D70" s="63">
        <v>9654</v>
      </c>
      <c r="E70" s="102">
        <v>12512</v>
      </c>
      <c r="F70" s="63">
        <v>13031</v>
      </c>
      <c r="G70" s="102">
        <v>13012</v>
      </c>
      <c r="H70" s="13"/>
      <c r="I70" s="13"/>
      <c r="J70" s="24"/>
      <c r="K70" s="24"/>
      <c r="L70" s="24"/>
      <c r="M70" s="24"/>
    </row>
    <row r="71" spans="1:13">
      <c r="A71" s="92"/>
      <c r="B71" s="100" t="s">
        <v>106</v>
      </c>
      <c r="C71" s="101">
        <v>669</v>
      </c>
      <c r="D71" s="63">
        <v>1524</v>
      </c>
      <c r="E71" s="102">
        <v>1527</v>
      </c>
      <c r="F71" s="63">
        <v>1528</v>
      </c>
      <c r="G71" s="102">
        <v>1500</v>
      </c>
      <c r="H71" s="13"/>
      <c r="I71" s="13"/>
      <c r="J71" s="24"/>
      <c r="K71" s="24"/>
      <c r="L71" s="24"/>
      <c r="M71" s="24"/>
    </row>
    <row r="72" spans="1:13">
      <c r="A72" s="92"/>
      <c r="B72" s="108"/>
      <c r="C72" s="105">
        <v>940902</v>
      </c>
      <c r="D72" s="106">
        <v>942990</v>
      </c>
      <c r="E72" s="107">
        <v>952446</v>
      </c>
      <c r="F72" s="106">
        <v>920687</v>
      </c>
      <c r="G72" s="107">
        <v>835087</v>
      </c>
      <c r="H72" s="13"/>
      <c r="I72" s="13"/>
      <c r="J72" s="24"/>
      <c r="K72" s="24"/>
      <c r="L72" s="24"/>
      <c r="M72" s="24"/>
    </row>
    <row r="73" spans="1:13" ht="5.0999999999999996" customHeight="1">
      <c r="A73" s="92"/>
      <c r="B73" s="99"/>
      <c r="C73" s="101"/>
      <c r="D73" s="63"/>
      <c r="E73" s="102"/>
      <c r="F73" s="63"/>
      <c r="G73" s="102"/>
      <c r="H73" s="13"/>
      <c r="I73" s="13"/>
      <c r="J73" s="13"/>
      <c r="K73" s="13"/>
      <c r="L73" s="13"/>
      <c r="M73" s="13"/>
    </row>
    <row r="74" spans="1:13" s="30" customFormat="1" ht="11.25">
      <c r="A74" s="92"/>
      <c r="B74" s="108" t="s">
        <v>107</v>
      </c>
      <c r="C74" s="101"/>
      <c r="D74" s="63"/>
      <c r="E74" s="102"/>
      <c r="F74" s="63"/>
      <c r="G74" s="102"/>
      <c r="J74" s="24"/>
      <c r="K74" s="24"/>
      <c r="L74" s="24"/>
      <c r="M74" s="24"/>
    </row>
    <row r="75" spans="1:13" s="30" customFormat="1" ht="11.25">
      <c r="A75" s="92"/>
      <c r="B75" s="109" t="s">
        <v>100</v>
      </c>
      <c r="C75" s="101"/>
      <c r="D75" s="64"/>
      <c r="E75" s="111"/>
      <c r="F75" s="64"/>
      <c r="G75" s="111"/>
      <c r="J75" s="24"/>
      <c r="K75" s="24"/>
      <c r="L75" s="24"/>
      <c r="M75" s="24"/>
    </row>
    <row r="76" spans="1:13">
      <c r="A76" s="92"/>
      <c r="B76" s="104" t="s">
        <v>101</v>
      </c>
      <c r="C76" s="101">
        <v>56156.000066615001</v>
      </c>
      <c r="D76" s="63">
        <v>77473.272916999995</v>
      </c>
      <c r="E76" s="102">
        <v>57238</v>
      </c>
      <c r="F76" s="63">
        <v>55300.585573999997</v>
      </c>
      <c r="G76" s="102">
        <v>101275.53334699999</v>
      </c>
      <c r="H76" s="13"/>
      <c r="I76" s="13"/>
      <c r="J76" s="24"/>
      <c r="K76" s="24"/>
      <c r="L76" s="24"/>
      <c r="M76" s="24"/>
    </row>
    <row r="77" spans="1:13">
      <c r="A77" s="92"/>
      <c r="B77" s="104" t="s">
        <v>108</v>
      </c>
      <c r="C77" s="101">
        <v>52142.757696949004</v>
      </c>
      <c r="D77" s="63">
        <v>53289.231281</v>
      </c>
      <c r="E77" s="102">
        <v>54601.431280999997</v>
      </c>
      <c r="F77" s="63">
        <v>28654</v>
      </c>
      <c r="G77" s="102">
        <v>35526</v>
      </c>
      <c r="H77" s="13"/>
      <c r="I77" s="13"/>
      <c r="J77" s="24"/>
      <c r="K77" s="24"/>
      <c r="L77" s="24"/>
      <c r="M77" s="24"/>
    </row>
    <row r="78" spans="1:13" s="30" customFormat="1" ht="11.25">
      <c r="A78" s="92"/>
      <c r="B78" s="104" t="s">
        <v>102</v>
      </c>
      <c r="C78" s="101">
        <v>711</v>
      </c>
      <c r="D78" s="63">
        <v>670</v>
      </c>
      <c r="E78" s="102">
        <v>1931</v>
      </c>
      <c r="F78" s="63">
        <v>1114</v>
      </c>
      <c r="G78" s="102">
        <v>702</v>
      </c>
      <c r="J78" s="24"/>
      <c r="K78" s="24"/>
      <c r="L78" s="24"/>
      <c r="M78" s="24"/>
    </row>
    <row r="79" spans="1:13">
      <c r="A79" s="92"/>
      <c r="B79" s="104" t="s">
        <v>109</v>
      </c>
      <c r="C79" s="101">
        <v>278731</v>
      </c>
      <c r="D79" s="63">
        <v>270748</v>
      </c>
      <c r="E79" s="102">
        <v>255806</v>
      </c>
      <c r="F79" s="63">
        <v>260415</v>
      </c>
      <c r="G79" s="102">
        <v>250872</v>
      </c>
      <c r="H79" s="13"/>
      <c r="I79" s="13"/>
      <c r="J79" s="24"/>
      <c r="K79" s="24"/>
      <c r="L79" s="24"/>
      <c r="M79" s="24"/>
    </row>
    <row r="80" spans="1:13">
      <c r="A80" s="92"/>
      <c r="B80" s="104" t="s">
        <v>88</v>
      </c>
      <c r="C80" s="101">
        <v>112332</v>
      </c>
      <c r="D80" s="63">
        <v>119642</v>
      </c>
      <c r="E80" s="102">
        <v>126688</v>
      </c>
      <c r="F80" s="63">
        <v>127944</v>
      </c>
      <c r="G80" s="102">
        <v>126464</v>
      </c>
      <c r="H80" s="13"/>
      <c r="I80" s="13"/>
      <c r="J80" s="13"/>
      <c r="K80" s="13"/>
      <c r="L80" s="13"/>
      <c r="M80" s="13"/>
    </row>
    <row r="81" spans="1:7">
      <c r="A81" s="92"/>
      <c r="B81" s="100" t="s">
        <v>103</v>
      </c>
      <c r="C81" s="101">
        <v>48641</v>
      </c>
      <c r="D81" s="18">
        <v>48846</v>
      </c>
      <c r="E81" s="102">
        <v>51336</v>
      </c>
      <c r="F81" s="18">
        <v>51600</v>
      </c>
      <c r="G81" s="102">
        <v>48565</v>
      </c>
    </row>
    <row r="82" spans="1:7">
      <c r="A82" s="92"/>
      <c r="B82" s="100" t="s">
        <v>104</v>
      </c>
      <c r="C82" s="101">
        <v>2603</v>
      </c>
      <c r="D82" s="18">
        <v>2419</v>
      </c>
      <c r="E82" s="102">
        <v>2332</v>
      </c>
      <c r="F82" s="18">
        <v>2362</v>
      </c>
      <c r="G82" s="102">
        <v>2322</v>
      </c>
    </row>
    <row r="83" spans="1:7">
      <c r="A83" s="92"/>
      <c r="B83" s="100" t="s">
        <v>110</v>
      </c>
      <c r="C83" s="101">
        <v>8904.1887491710113</v>
      </c>
      <c r="D83" s="18">
        <v>7670.9030130000001</v>
      </c>
      <c r="E83" s="102">
        <v>9296.4982349999991</v>
      </c>
      <c r="F83" s="18">
        <v>8958.295881</v>
      </c>
      <c r="G83" s="102">
        <v>6474.8202290000008</v>
      </c>
    </row>
    <row r="84" spans="1:7">
      <c r="A84" s="92"/>
      <c r="B84" s="100" t="s">
        <v>111</v>
      </c>
      <c r="C84" s="101">
        <v>34288</v>
      </c>
      <c r="D84" s="18">
        <v>30897</v>
      </c>
      <c r="E84" s="102">
        <v>21844</v>
      </c>
      <c r="F84" s="18">
        <v>28079</v>
      </c>
      <c r="G84" s="102">
        <v>27098</v>
      </c>
    </row>
    <row r="85" spans="1:7">
      <c r="A85" s="92"/>
      <c r="B85" s="100" t="s">
        <v>112</v>
      </c>
      <c r="C85" s="101">
        <v>868</v>
      </c>
      <c r="D85" s="18">
        <v>1445</v>
      </c>
      <c r="E85" s="102">
        <v>1039</v>
      </c>
      <c r="F85" s="18">
        <v>192</v>
      </c>
      <c r="G85" s="102">
        <v>327</v>
      </c>
    </row>
    <row r="86" spans="1:7" ht="5.0999999999999996" customHeight="1">
      <c r="A86" s="92"/>
      <c r="B86" s="99"/>
      <c r="C86" s="101"/>
      <c r="D86" s="63"/>
      <c r="E86" s="102"/>
      <c r="F86" s="63"/>
      <c r="G86" s="102"/>
    </row>
    <row r="87" spans="1:7" hidden="1">
      <c r="A87" s="92"/>
      <c r="B87" s="97"/>
      <c r="C87" s="101">
        <v>0</v>
      </c>
      <c r="D87" s="18">
        <v>0</v>
      </c>
      <c r="E87" s="102">
        <v>0</v>
      </c>
      <c r="F87" s="18">
        <v>0</v>
      </c>
      <c r="G87" s="102">
        <v>0</v>
      </c>
    </row>
    <row r="88" spans="1:7" collapsed="1">
      <c r="A88" s="92"/>
      <c r="B88" s="108"/>
      <c r="C88" s="105">
        <v>595377</v>
      </c>
      <c r="D88" s="116">
        <v>613100</v>
      </c>
      <c r="E88" s="107">
        <v>582111</v>
      </c>
      <c r="F88" s="116">
        <v>564619</v>
      </c>
      <c r="G88" s="107">
        <v>599627</v>
      </c>
    </row>
    <row r="89" spans="1:7" ht="11.25" hidden="1" customHeight="1">
      <c r="A89" s="92"/>
      <c r="B89" s="108"/>
      <c r="C89" s="101"/>
      <c r="D89" s="18"/>
      <c r="E89" s="111"/>
      <c r="F89" s="18"/>
      <c r="G89" s="111"/>
    </row>
    <row r="90" spans="1:7" ht="5.0999999999999996" customHeight="1" collapsed="1">
      <c r="A90" s="92"/>
      <c r="B90" s="99"/>
      <c r="C90" s="101"/>
      <c r="D90" s="63"/>
      <c r="E90" s="102"/>
      <c r="F90" s="63"/>
      <c r="G90" s="102"/>
    </row>
    <row r="91" spans="1:7">
      <c r="A91" s="92"/>
      <c r="B91" s="108" t="s">
        <v>113</v>
      </c>
      <c r="C91" s="117">
        <v>1536279</v>
      </c>
      <c r="D91" s="50">
        <v>1556090</v>
      </c>
      <c r="E91" s="111">
        <v>1534557</v>
      </c>
      <c r="F91" s="50">
        <v>1485306</v>
      </c>
      <c r="G91" s="111">
        <v>1434714</v>
      </c>
    </row>
    <row r="92" spans="1:7" ht="15.75" thickBot="1">
      <c r="A92" s="92"/>
      <c r="B92" s="108" t="s">
        <v>114</v>
      </c>
      <c r="C92" s="112">
        <v>2222575</v>
      </c>
      <c r="D92" s="118">
        <v>2251272</v>
      </c>
      <c r="E92" s="112">
        <v>2257231</v>
      </c>
      <c r="F92" s="118">
        <v>2189996</v>
      </c>
      <c r="G92" s="112">
        <v>2127024</v>
      </c>
    </row>
    <row r="93" spans="1:7" ht="5.0999999999999996" customHeight="1" thickTop="1">
      <c r="A93" s="92"/>
      <c r="B93" s="119"/>
      <c r="C93" s="54"/>
      <c r="D93" s="119"/>
      <c r="E93" s="54"/>
      <c r="F93" s="119"/>
      <c r="G93" s="54"/>
    </row>
    <row r="96" spans="1:7">
      <c r="A96" s="13"/>
      <c r="B96" s="14"/>
      <c r="C96" s="120">
        <f>C92-C48</f>
        <v>0</v>
      </c>
      <c r="D96" s="120">
        <f t="shared" ref="D96:G96" si="0">D92-D48</f>
        <v>0</v>
      </c>
      <c r="E96" s="120">
        <f t="shared" si="0"/>
        <v>0</v>
      </c>
      <c r="F96" s="120">
        <f t="shared" si="0"/>
        <v>0</v>
      </c>
      <c r="G96" s="120">
        <f t="shared" si="0"/>
        <v>0</v>
      </c>
    </row>
    <row r="98" spans="3:7" hidden="1">
      <c r="C98" s="18">
        <f>C92-C48</f>
        <v>0</v>
      </c>
      <c r="D98" s="18">
        <f t="shared" ref="D98:G98" si="1">D92-D48</f>
        <v>0</v>
      </c>
      <c r="E98" s="18">
        <f t="shared" si="1"/>
        <v>0</v>
      </c>
      <c r="F98" s="18">
        <f t="shared" si="1"/>
        <v>0</v>
      </c>
      <c r="G98" s="18">
        <f t="shared" si="1"/>
        <v>0</v>
      </c>
    </row>
    <row r="99" spans="3:7" hidden="1">
      <c r="C99" s="14"/>
      <c r="D99" s="14"/>
      <c r="E99" s="14"/>
      <c r="F99" s="89"/>
      <c r="G99" s="89"/>
    </row>
    <row r="100" spans="3:7">
      <c r="C100" s="14"/>
      <c r="D100" s="14"/>
      <c r="E100" s="14"/>
      <c r="F100" s="89"/>
      <c r="G100" s="89"/>
    </row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  <rowBreaks count="1" manualBreakCount="1">
    <brk id="9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view="pageBreakPreview" zoomScaleNormal="100" zoomScaleSheetLayoutView="100" workbookViewId="0"/>
  </sheetViews>
  <sheetFormatPr defaultRowHeight="11.25"/>
  <cols>
    <col min="1" max="1" width="5.42578125" style="13" customWidth="1"/>
    <col min="2" max="2" width="52.7109375" style="13" customWidth="1"/>
    <col min="3" max="5" width="8.7109375" style="13" customWidth="1"/>
    <col min="6" max="7" width="8.7109375" style="121" customWidth="1"/>
    <col min="8" max="8" width="2" style="13" customWidth="1"/>
    <col min="9" max="16384" width="9.140625" style="13"/>
  </cols>
  <sheetData>
    <row r="1" spans="1:12">
      <c r="A1" s="9" t="s">
        <v>3</v>
      </c>
      <c r="B1" s="10" t="s">
        <v>12</v>
      </c>
      <c r="C1" s="10"/>
      <c r="D1" s="10"/>
      <c r="E1" s="10"/>
    </row>
    <row r="2" spans="1:12">
      <c r="F2" s="122"/>
      <c r="G2" s="13"/>
    </row>
    <row r="3" spans="1:12">
      <c r="A3" s="90">
        <v>3</v>
      </c>
      <c r="B3" s="122" t="s">
        <v>115</v>
      </c>
      <c r="C3" s="122"/>
      <c r="D3" s="122"/>
      <c r="E3" s="122"/>
      <c r="F3" s="91"/>
      <c r="G3" s="13"/>
    </row>
    <row r="4" spans="1:12">
      <c r="A4" s="123"/>
      <c r="B4" s="122"/>
      <c r="C4" s="122"/>
      <c r="D4" s="122"/>
      <c r="E4" s="122"/>
      <c r="F4" s="91"/>
      <c r="G4" s="13"/>
    </row>
    <row r="5" spans="1:12">
      <c r="A5" s="123"/>
      <c r="B5" s="122"/>
      <c r="C5" s="122"/>
      <c r="D5" s="122"/>
      <c r="E5" s="122"/>
      <c r="F5" s="91"/>
      <c r="G5" s="13"/>
    </row>
    <row r="6" spans="1:12" ht="12.75" customHeight="1">
      <c r="A6" s="123"/>
      <c r="B6" s="122"/>
      <c r="C6" s="122"/>
      <c r="D6" s="122"/>
      <c r="E6" s="122"/>
      <c r="F6" s="91"/>
      <c r="G6" s="91" t="s">
        <v>65</v>
      </c>
    </row>
    <row r="7" spans="1:12" ht="12.75" customHeight="1">
      <c r="B7" s="410" t="s">
        <v>16</v>
      </c>
      <c r="C7" s="412" t="s">
        <v>17</v>
      </c>
      <c r="D7" s="413"/>
      <c r="E7" s="413"/>
      <c r="F7" s="413"/>
      <c r="G7" s="414"/>
    </row>
    <row r="8" spans="1:12" ht="12.75" customHeight="1">
      <c r="B8" s="411"/>
      <c r="C8" s="124">
        <v>42643</v>
      </c>
      <c r="D8" s="124">
        <v>42551</v>
      </c>
      <c r="E8" s="124">
        <v>42460</v>
      </c>
      <c r="F8" s="124">
        <v>42369</v>
      </c>
      <c r="G8" s="124">
        <v>42277</v>
      </c>
    </row>
    <row r="9" spans="1:12">
      <c r="B9" s="125" t="s">
        <v>116</v>
      </c>
      <c r="C9" s="126"/>
      <c r="D9" s="127"/>
      <c r="E9" s="126"/>
      <c r="F9" s="127"/>
      <c r="G9" s="126"/>
    </row>
    <row r="10" spans="1:12">
      <c r="B10" s="128"/>
      <c r="C10" s="129"/>
      <c r="D10" s="130"/>
      <c r="E10" s="129"/>
      <c r="F10" s="130"/>
      <c r="G10" s="129"/>
    </row>
    <row r="11" spans="1:12" s="30" customFormat="1">
      <c r="A11" s="92"/>
      <c r="B11" s="128" t="s">
        <v>40</v>
      </c>
      <c r="C11" s="75">
        <v>27287</v>
      </c>
      <c r="D11" s="131">
        <v>24931</v>
      </c>
      <c r="E11" s="75">
        <v>26077</v>
      </c>
      <c r="F11" s="131">
        <v>26061</v>
      </c>
      <c r="G11" s="75">
        <v>29888</v>
      </c>
      <c r="I11" s="31"/>
      <c r="J11" s="31"/>
      <c r="K11" s="31"/>
      <c r="L11" s="31"/>
    </row>
    <row r="12" spans="1:12" ht="5.0999999999999996" customHeight="1">
      <c r="A12" s="92"/>
      <c r="B12" s="132"/>
      <c r="C12" s="133"/>
      <c r="D12" s="134"/>
      <c r="E12" s="133"/>
      <c r="F12" s="134"/>
      <c r="G12" s="133"/>
      <c r="I12" s="31"/>
      <c r="J12" s="31"/>
      <c r="K12" s="31"/>
      <c r="L12" s="31"/>
    </row>
    <row r="13" spans="1:12">
      <c r="A13" s="92"/>
      <c r="B13" s="135" t="s">
        <v>117</v>
      </c>
      <c r="C13" s="133"/>
      <c r="D13" s="134"/>
      <c r="E13" s="133"/>
      <c r="F13" s="134"/>
      <c r="G13" s="133"/>
      <c r="I13" s="31"/>
      <c r="J13" s="31"/>
      <c r="K13" s="31"/>
      <c r="L13" s="31"/>
    </row>
    <row r="14" spans="1:12">
      <c r="A14" s="92"/>
      <c r="B14" s="136" t="s">
        <v>118</v>
      </c>
      <c r="C14" s="137">
        <v>49560</v>
      </c>
      <c r="D14" s="138">
        <v>50402</v>
      </c>
      <c r="E14" s="137">
        <v>48163</v>
      </c>
      <c r="F14" s="138">
        <v>43541</v>
      </c>
      <c r="G14" s="137">
        <v>42390</v>
      </c>
      <c r="I14" s="31"/>
      <c r="J14" s="31"/>
      <c r="K14" s="31"/>
      <c r="L14" s="31"/>
    </row>
    <row r="15" spans="1:12">
      <c r="A15" s="92"/>
      <c r="B15" s="136" t="s">
        <v>119</v>
      </c>
      <c r="C15" s="137">
        <v>24626</v>
      </c>
      <c r="D15" s="138">
        <v>25136</v>
      </c>
      <c r="E15" s="137">
        <v>27517</v>
      </c>
      <c r="F15" s="138">
        <v>19028</v>
      </c>
      <c r="G15" s="137">
        <v>29861</v>
      </c>
      <c r="I15" s="31"/>
      <c r="J15" s="31"/>
      <c r="K15" s="31"/>
      <c r="L15" s="31"/>
    </row>
    <row r="16" spans="1:12">
      <c r="A16" s="92"/>
      <c r="B16" s="136" t="s">
        <v>120</v>
      </c>
      <c r="C16" s="137">
        <v>-5569</v>
      </c>
      <c r="D16" s="138">
        <v>-5737</v>
      </c>
      <c r="E16" s="137">
        <v>-10507</v>
      </c>
      <c r="F16" s="138">
        <v>-4861</v>
      </c>
      <c r="G16" s="137">
        <v>-11109</v>
      </c>
      <c r="I16" s="31"/>
      <c r="J16" s="31"/>
      <c r="K16" s="31"/>
      <c r="L16" s="31"/>
    </row>
    <row r="17" spans="1:12">
      <c r="A17" s="92"/>
      <c r="B17" s="136" t="s">
        <v>121</v>
      </c>
      <c r="C17" s="139">
        <v>-2697</v>
      </c>
      <c r="D17" s="140">
        <v>-2548</v>
      </c>
      <c r="E17" s="139">
        <v>-2915</v>
      </c>
      <c r="F17" s="140">
        <v>-2721</v>
      </c>
      <c r="G17" s="139">
        <v>-2625</v>
      </c>
      <c r="I17" s="31"/>
      <c r="J17" s="31"/>
      <c r="K17" s="31"/>
      <c r="L17" s="31"/>
    </row>
    <row r="18" spans="1:12">
      <c r="A18" s="92"/>
      <c r="B18" s="136" t="s">
        <v>122</v>
      </c>
      <c r="C18" s="139">
        <v>-313</v>
      </c>
      <c r="D18" s="140">
        <v>2465</v>
      </c>
      <c r="E18" s="139">
        <v>1064.005964186741</v>
      </c>
      <c r="F18" s="140">
        <v>1056.0472731897098</v>
      </c>
      <c r="G18" s="139">
        <v>-9460.5244000379789</v>
      </c>
      <c r="I18" s="31"/>
      <c r="J18" s="31"/>
      <c r="K18" s="31"/>
      <c r="L18" s="31"/>
    </row>
    <row r="19" spans="1:12">
      <c r="A19" s="92"/>
      <c r="B19" s="136" t="s">
        <v>123</v>
      </c>
      <c r="C19" s="137">
        <v>78</v>
      </c>
      <c r="D19" s="138">
        <v>97</v>
      </c>
      <c r="E19" s="137">
        <v>97</v>
      </c>
      <c r="F19" s="138">
        <v>98</v>
      </c>
      <c r="G19" s="137">
        <v>32</v>
      </c>
      <c r="I19" s="31"/>
      <c r="J19" s="31"/>
      <c r="K19" s="31"/>
      <c r="L19" s="31"/>
    </row>
    <row r="20" spans="1:12">
      <c r="A20" s="92"/>
      <c r="B20" s="141" t="s">
        <v>124</v>
      </c>
      <c r="C20" s="137">
        <v>-30</v>
      </c>
      <c r="D20" s="138">
        <v>115</v>
      </c>
      <c r="E20" s="137">
        <v>134</v>
      </c>
      <c r="F20" s="138">
        <v>-84</v>
      </c>
      <c r="G20" s="137">
        <v>-69</v>
      </c>
      <c r="I20" s="31"/>
      <c r="J20" s="31"/>
      <c r="K20" s="31"/>
      <c r="L20" s="31"/>
    </row>
    <row r="21" spans="1:12" ht="5.0999999999999996" customHeight="1">
      <c r="A21" s="92"/>
      <c r="B21" s="132"/>
      <c r="C21" s="133"/>
      <c r="D21" s="134"/>
      <c r="E21" s="133"/>
      <c r="F21" s="134"/>
      <c r="G21" s="133"/>
      <c r="I21" s="31"/>
      <c r="J21" s="31"/>
      <c r="K21" s="31"/>
      <c r="L21" s="31"/>
    </row>
    <row r="22" spans="1:12" s="30" customFormat="1">
      <c r="A22" s="92"/>
      <c r="B22" s="142" t="s">
        <v>125</v>
      </c>
      <c r="C22" s="143">
        <v>92942</v>
      </c>
      <c r="D22" s="144">
        <v>94861</v>
      </c>
      <c r="E22" s="143">
        <v>89630</v>
      </c>
      <c r="F22" s="144">
        <v>82118</v>
      </c>
      <c r="G22" s="143">
        <v>78907</v>
      </c>
      <c r="I22" s="31"/>
      <c r="J22" s="31"/>
      <c r="K22" s="31"/>
      <c r="L22" s="31"/>
    </row>
    <row r="23" spans="1:12">
      <c r="A23" s="92"/>
      <c r="B23" s="145" t="s">
        <v>126</v>
      </c>
      <c r="C23" s="133"/>
      <c r="D23" s="134"/>
      <c r="E23" s="133"/>
      <c r="F23" s="134"/>
      <c r="G23" s="133"/>
      <c r="I23" s="31"/>
      <c r="J23" s="31"/>
      <c r="K23" s="31"/>
      <c r="L23" s="31"/>
    </row>
    <row r="24" spans="1:12">
      <c r="A24" s="92"/>
      <c r="B24" s="146" t="s">
        <v>127</v>
      </c>
      <c r="C24" s="137">
        <v>-770.419310922568</v>
      </c>
      <c r="D24" s="138">
        <v>1119.419310922568</v>
      </c>
      <c r="E24" s="137">
        <v>5772.763850373567</v>
      </c>
      <c r="F24" s="138">
        <v>2001.0428645615157</v>
      </c>
      <c r="G24" s="137">
        <v>8179.8823291584958</v>
      </c>
      <c r="I24" s="31"/>
      <c r="J24" s="31"/>
      <c r="K24" s="31"/>
      <c r="L24" s="31"/>
    </row>
    <row r="25" spans="1:12">
      <c r="A25" s="92"/>
      <c r="B25" s="136" t="s">
        <v>128</v>
      </c>
      <c r="C25" s="137">
        <v>5294.4834863528904</v>
      </c>
      <c r="D25" s="138">
        <v>10079.51651364711</v>
      </c>
      <c r="E25" s="137">
        <v>-16790.243089</v>
      </c>
      <c r="F25" s="138">
        <v>1412.6464799999994</v>
      </c>
      <c r="G25" s="137">
        <v>-3264.4513640615987</v>
      </c>
      <c r="I25" s="31"/>
      <c r="J25" s="31"/>
      <c r="K25" s="31"/>
      <c r="L25" s="31"/>
    </row>
    <row r="26" spans="1:12">
      <c r="A26" s="92"/>
      <c r="B26" s="136" t="s">
        <v>129</v>
      </c>
      <c r="C26" s="137">
        <v>-32</v>
      </c>
      <c r="D26" s="138">
        <v>15</v>
      </c>
      <c r="E26" s="137">
        <v>128</v>
      </c>
      <c r="F26" s="138">
        <v>-206</v>
      </c>
      <c r="G26" s="137">
        <v>-361</v>
      </c>
      <c r="I26" s="31"/>
      <c r="J26" s="31"/>
      <c r="K26" s="31"/>
      <c r="L26" s="31"/>
    </row>
    <row r="27" spans="1:12">
      <c r="A27" s="92"/>
      <c r="B27" s="136" t="s">
        <v>130</v>
      </c>
      <c r="C27" s="137">
        <v>221</v>
      </c>
      <c r="D27" s="138">
        <v>130</v>
      </c>
      <c r="E27" s="137">
        <v>498</v>
      </c>
      <c r="F27" s="138">
        <v>18</v>
      </c>
      <c r="G27" s="137">
        <v>-22</v>
      </c>
      <c r="I27" s="31"/>
      <c r="J27" s="31"/>
      <c r="K27" s="31"/>
      <c r="L27" s="31"/>
    </row>
    <row r="28" spans="1:12">
      <c r="A28" s="92"/>
      <c r="B28" s="132" t="s">
        <v>131</v>
      </c>
      <c r="C28" s="137">
        <v>-2467.6995334685053</v>
      </c>
      <c r="D28" s="138">
        <v>11339.699533468505</v>
      </c>
      <c r="E28" s="137">
        <v>-5719.7569110000004</v>
      </c>
      <c r="F28" s="138">
        <v>-119.64647999999943</v>
      </c>
      <c r="G28" s="137">
        <v>939.45136406159872</v>
      </c>
      <c r="I28" s="31"/>
      <c r="J28" s="31"/>
      <c r="K28" s="31"/>
      <c r="L28" s="31"/>
    </row>
    <row r="29" spans="1:12">
      <c r="A29" s="92"/>
      <c r="B29" s="136" t="s">
        <v>132</v>
      </c>
      <c r="C29" s="137">
        <v>-3947.1666777612772</v>
      </c>
      <c r="D29" s="138">
        <v>-11758.833322238723</v>
      </c>
      <c r="E29" s="137">
        <v>3815.5152259999995</v>
      </c>
      <c r="F29" s="138">
        <v>-7115.9230029999999</v>
      </c>
      <c r="G29" s="137">
        <v>-10745.854176000001</v>
      </c>
      <c r="I29" s="31"/>
      <c r="J29" s="31"/>
      <c r="K29" s="31"/>
      <c r="L29" s="31"/>
    </row>
    <row r="30" spans="1:12" ht="5.0999999999999996" customHeight="1">
      <c r="A30" s="92"/>
      <c r="B30" s="132"/>
      <c r="C30" s="133"/>
      <c r="D30" s="134"/>
      <c r="E30" s="133"/>
      <c r="F30" s="134"/>
      <c r="G30" s="133"/>
      <c r="I30" s="31"/>
      <c r="J30" s="31"/>
      <c r="K30" s="31"/>
      <c r="L30" s="31"/>
    </row>
    <row r="31" spans="1:12">
      <c r="A31" s="92"/>
      <c r="B31" s="147" t="s">
        <v>133</v>
      </c>
      <c r="C31" s="143">
        <v>91240</v>
      </c>
      <c r="D31" s="144">
        <v>105786</v>
      </c>
      <c r="E31" s="143">
        <v>77335</v>
      </c>
      <c r="F31" s="144">
        <v>78108</v>
      </c>
      <c r="G31" s="143">
        <v>73633</v>
      </c>
      <c r="I31" s="31"/>
      <c r="J31" s="31"/>
      <c r="K31" s="31"/>
      <c r="L31" s="31"/>
    </row>
    <row r="32" spans="1:12" ht="5.0999999999999996" customHeight="1">
      <c r="A32" s="92"/>
      <c r="B32" s="132"/>
      <c r="C32" s="133"/>
      <c r="D32" s="134"/>
      <c r="E32" s="133"/>
      <c r="F32" s="134"/>
      <c r="G32" s="133"/>
      <c r="I32" s="31"/>
      <c r="J32" s="31"/>
      <c r="K32" s="31"/>
      <c r="L32" s="31"/>
    </row>
    <row r="33" spans="1:12">
      <c r="A33" s="92"/>
      <c r="B33" s="136" t="s">
        <v>134</v>
      </c>
      <c r="C33" s="137">
        <v>0</v>
      </c>
      <c r="D33" s="140">
        <v>9510</v>
      </c>
      <c r="E33" s="139">
        <v>0</v>
      </c>
      <c r="F33" s="140">
        <v>0</v>
      </c>
      <c r="G33" s="139">
        <v>0</v>
      </c>
      <c r="I33" s="31"/>
      <c r="J33" s="31"/>
      <c r="K33" s="31"/>
      <c r="L33" s="31"/>
    </row>
    <row r="34" spans="1:12">
      <c r="A34" s="92"/>
      <c r="B34" s="136" t="s">
        <v>135</v>
      </c>
      <c r="C34" s="137">
        <v>-10844</v>
      </c>
      <c r="D34" s="138">
        <v>-6676</v>
      </c>
      <c r="E34" s="137">
        <v>-8972</v>
      </c>
      <c r="F34" s="138">
        <v>-11902</v>
      </c>
      <c r="G34" s="137">
        <v>-15663</v>
      </c>
      <c r="I34" s="31"/>
      <c r="J34" s="31"/>
      <c r="K34" s="31"/>
      <c r="L34" s="31"/>
    </row>
    <row r="35" spans="1:12" ht="5.0999999999999996" customHeight="1">
      <c r="A35" s="92"/>
      <c r="B35" s="132"/>
      <c r="C35" s="133"/>
      <c r="D35" s="134"/>
      <c r="E35" s="133"/>
      <c r="F35" s="134"/>
      <c r="G35" s="133"/>
      <c r="I35" s="31"/>
      <c r="J35" s="31"/>
      <c r="K35" s="31"/>
      <c r="L35" s="31"/>
    </row>
    <row r="36" spans="1:12" s="30" customFormat="1">
      <c r="A36" s="92"/>
      <c r="B36" s="147" t="s">
        <v>136</v>
      </c>
      <c r="C36" s="143">
        <v>80396</v>
      </c>
      <c r="D36" s="144">
        <v>108620</v>
      </c>
      <c r="E36" s="143">
        <v>68363</v>
      </c>
      <c r="F36" s="144">
        <v>66206</v>
      </c>
      <c r="G36" s="143">
        <v>57970</v>
      </c>
      <c r="I36" s="31"/>
      <c r="J36" s="31"/>
      <c r="K36" s="31"/>
      <c r="L36" s="31"/>
    </row>
    <row r="37" spans="1:12" ht="5.0999999999999996" customHeight="1">
      <c r="A37" s="92"/>
      <c r="B37" s="132"/>
      <c r="C37" s="133"/>
      <c r="D37" s="134"/>
      <c r="E37" s="133"/>
      <c r="F37" s="134"/>
      <c r="G37" s="133"/>
      <c r="I37" s="31"/>
      <c r="J37" s="31"/>
      <c r="K37" s="31"/>
      <c r="L37" s="31"/>
    </row>
    <row r="38" spans="1:12">
      <c r="A38" s="92"/>
      <c r="B38" s="147" t="s">
        <v>137</v>
      </c>
      <c r="C38" s="137"/>
      <c r="D38" s="138"/>
      <c r="E38" s="137"/>
      <c r="F38" s="138"/>
      <c r="G38" s="137"/>
      <c r="I38" s="31"/>
      <c r="J38" s="31"/>
      <c r="K38" s="31"/>
      <c r="L38" s="31"/>
    </row>
    <row r="39" spans="1:12" ht="5.0999999999999996" customHeight="1">
      <c r="A39" s="92"/>
      <c r="B39" s="132"/>
      <c r="C39" s="133"/>
      <c r="D39" s="134"/>
      <c r="E39" s="133"/>
      <c r="F39" s="134"/>
      <c r="G39" s="133"/>
      <c r="I39" s="31"/>
      <c r="J39" s="31"/>
      <c r="K39" s="31"/>
      <c r="L39" s="31"/>
    </row>
    <row r="40" spans="1:12">
      <c r="A40" s="92"/>
      <c r="B40" s="136" t="s">
        <v>138</v>
      </c>
      <c r="C40" s="137">
        <v>-44926</v>
      </c>
      <c r="D40" s="138">
        <v>-59577</v>
      </c>
      <c r="E40" s="137">
        <v>-55219</v>
      </c>
      <c r="F40" s="138">
        <v>-49316</v>
      </c>
      <c r="G40" s="137">
        <v>-44716</v>
      </c>
      <c r="I40" s="31"/>
      <c r="J40" s="31"/>
      <c r="K40" s="31"/>
      <c r="L40" s="31"/>
    </row>
    <row r="41" spans="1:12">
      <c r="A41" s="92"/>
      <c r="B41" s="13" t="s">
        <v>139</v>
      </c>
      <c r="C41" s="137">
        <v>410</v>
      </c>
      <c r="D41" s="140">
        <v>1688</v>
      </c>
      <c r="E41" s="137">
        <v>1464</v>
      </c>
      <c r="F41" s="140">
        <v>1588</v>
      </c>
      <c r="G41" s="137">
        <v>359</v>
      </c>
      <c r="I41" s="31"/>
      <c r="J41" s="31"/>
      <c r="K41" s="31"/>
      <c r="L41" s="31"/>
    </row>
    <row r="42" spans="1:12">
      <c r="A42" s="92"/>
      <c r="B42" s="136" t="s">
        <v>140</v>
      </c>
      <c r="C42" s="137">
        <v>-26520</v>
      </c>
      <c r="D42" s="138">
        <v>-47099</v>
      </c>
      <c r="E42" s="137">
        <v>-3333</v>
      </c>
      <c r="F42" s="138">
        <v>-1643</v>
      </c>
      <c r="G42" s="137">
        <v>-8859</v>
      </c>
      <c r="I42" s="31"/>
      <c r="J42" s="31"/>
      <c r="K42" s="31"/>
      <c r="L42" s="31"/>
    </row>
    <row r="43" spans="1:12">
      <c r="A43" s="92"/>
      <c r="B43" s="136" t="s">
        <v>141</v>
      </c>
      <c r="C43" s="137">
        <v>33475</v>
      </c>
      <c r="D43" s="138">
        <v>-32195</v>
      </c>
      <c r="E43" s="137">
        <v>8339</v>
      </c>
      <c r="F43" s="138">
        <v>33417</v>
      </c>
      <c r="G43" s="137">
        <v>17710</v>
      </c>
      <c r="I43" s="31"/>
      <c r="J43" s="31"/>
      <c r="K43" s="31"/>
      <c r="L43" s="31"/>
    </row>
    <row r="44" spans="1:12">
      <c r="A44" s="92"/>
      <c r="B44" s="136" t="s">
        <v>142</v>
      </c>
      <c r="C44" s="137">
        <v>-14736</v>
      </c>
      <c r="D44" s="138">
        <v>0</v>
      </c>
      <c r="E44" s="137">
        <v>-203</v>
      </c>
      <c r="F44" s="138">
        <v>-1002</v>
      </c>
      <c r="G44" s="137">
        <v>-2013</v>
      </c>
      <c r="I44" s="31"/>
      <c r="J44" s="31"/>
      <c r="K44" s="31"/>
      <c r="L44" s="31"/>
    </row>
    <row r="45" spans="1:12">
      <c r="A45" s="92"/>
      <c r="B45" s="136" t="s">
        <v>143</v>
      </c>
      <c r="C45" s="137">
        <v>1415</v>
      </c>
      <c r="D45" s="138">
        <v>0</v>
      </c>
      <c r="E45" s="137">
        <v>0</v>
      </c>
      <c r="F45" s="138">
        <v>1100</v>
      </c>
      <c r="G45" s="137">
        <v>3450</v>
      </c>
      <c r="I45" s="31"/>
      <c r="J45" s="31"/>
      <c r="K45" s="31"/>
      <c r="L45" s="31"/>
    </row>
    <row r="46" spans="1:12">
      <c r="A46" s="92"/>
      <c r="B46" s="136" t="s">
        <v>144</v>
      </c>
      <c r="C46" s="139">
        <v>0</v>
      </c>
      <c r="D46" s="140">
        <v>-283</v>
      </c>
      <c r="E46" s="139">
        <v>0</v>
      </c>
      <c r="F46" s="140">
        <v>0</v>
      </c>
      <c r="G46" s="139">
        <v>-135</v>
      </c>
      <c r="I46" s="31"/>
      <c r="J46" s="31"/>
      <c r="K46" s="31"/>
      <c r="L46" s="31"/>
    </row>
    <row r="47" spans="1:12">
      <c r="A47" s="92"/>
      <c r="B47" s="136" t="s">
        <v>145</v>
      </c>
      <c r="C47" s="139">
        <v>20419</v>
      </c>
      <c r="D47" s="140">
        <v>39611</v>
      </c>
      <c r="E47" s="139">
        <v>0</v>
      </c>
      <c r="F47" s="140">
        <v>0</v>
      </c>
      <c r="G47" s="139">
        <v>0</v>
      </c>
      <c r="I47" s="31"/>
      <c r="J47" s="31"/>
      <c r="K47" s="31"/>
      <c r="L47" s="31"/>
    </row>
    <row r="48" spans="1:12">
      <c r="A48" s="92"/>
      <c r="B48" s="136" t="s">
        <v>146</v>
      </c>
      <c r="C48" s="139">
        <v>5290</v>
      </c>
      <c r="D48" s="140">
        <v>120</v>
      </c>
      <c r="E48" s="139">
        <v>454</v>
      </c>
      <c r="F48" s="140">
        <v>12723</v>
      </c>
      <c r="G48" s="139">
        <v>36298</v>
      </c>
      <c r="I48" s="31"/>
      <c r="J48" s="31"/>
      <c r="K48" s="31"/>
      <c r="L48" s="31"/>
    </row>
    <row r="49" spans="1:12" hidden="1">
      <c r="A49" s="92"/>
      <c r="B49" s="136" t="s">
        <v>147</v>
      </c>
      <c r="C49" s="139">
        <v>0</v>
      </c>
      <c r="D49" s="140">
        <v>0</v>
      </c>
      <c r="E49" s="139">
        <v>0</v>
      </c>
      <c r="F49" s="140">
        <v>0</v>
      </c>
      <c r="G49" s="139">
        <v>0</v>
      </c>
      <c r="I49" s="31"/>
      <c r="J49" s="31"/>
      <c r="K49" s="31"/>
      <c r="L49" s="31"/>
    </row>
    <row r="50" spans="1:12">
      <c r="A50" s="92"/>
      <c r="B50" s="136" t="s">
        <v>148</v>
      </c>
      <c r="C50" s="139">
        <v>447</v>
      </c>
      <c r="D50" s="140">
        <v>0</v>
      </c>
      <c r="E50" s="139">
        <v>55</v>
      </c>
      <c r="F50" s="140">
        <v>0</v>
      </c>
      <c r="G50" s="139">
        <v>0</v>
      </c>
      <c r="I50" s="31"/>
      <c r="J50" s="31"/>
      <c r="K50" s="31"/>
      <c r="L50" s="31"/>
    </row>
    <row r="51" spans="1:12">
      <c r="A51" s="92"/>
      <c r="B51" s="136" t="s">
        <v>149</v>
      </c>
      <c r="C51" s="137">
        <v>0</v>
      </c>
      <c r="D51" s="138">
        <v>0</v>
      </c>
      <c r="E51" s="139">
        <v>0</v>
      </c>
      <c r="F51" s="138">
        <v>-19</v>
      </c>
      <c r="G51" s="137">
        <v>0</v>
      </c>
      <c r="I51" s="31"/>
      <c r="J51" s="31"/>
      <c r="K51" s="31"/>
      <c r="L51" s="31"/>
    </row>
    <row r="52" spans="1:12" ht="11.25" customHeight="1">
      <c r="A52" s="92"/>
      <c r="B52" s="132" t="s">
        <v>150</v>
      </c>
      <c r="C52" s="137">
        <v>0</v>
      </c>
      <c r="D52" s="138">
        <v>0</v>
      </c>
      <c r="E52" s="139">
        <v>0</v>
      </c>
      <c r="F52" s="138">
        <v>14</v>
      </c>
      <c r="G52" s="137">
        <v>0</v>
      </c>
      <c r="I52" s="31"/>
      <c r="J52" s="31"/>
      <c r="K52" s="31"/>
      <c r="L52" s="31"/>
    </row>
    <row r="53" spans="1:12" ht="11.25" customHeight="1">
      <c r="A53" s="92"/>
      <c r="B53" s="132" t="s">
        <v>134</v>
      </c>
      <c r="C53" s="137">
        <v>62</v>
      </c>
      <c r="D53" s="138">
        <v>61</v>
      </c>
      <c r="E53" s="139">
        <v>59</v>
      </c>
      <c r="F53" s="138">
        <v>59</v>
      </c>
      <c r="G53" s="137">
        <v>0</v>
      </c>
      <c r="I53" s="31"/>
      <c r="J53" s="31"/>
      <c r="K53" s="31"/>
      <c r="L53" s="31"/>
    </row>
    <row r="54" spans="1:12" ht="11.25" customHeight="1">
      <c r="A54" s="92"/>
      <c r="B54" s="132" t="s">
        <v>151</v>
      </c>
      <c r="C54" s="137">
        <v>539</v>
      </c>
      <c r="D54" s="138">
        <v>1365</v>
      </c>
      <c r="E54" s="139">
        <v>501</v>
      </c>
      <c r="F54" s="138">
        <v>1774</v>
      </c>
      <c r="G54" s="137">
        <v>976</v>
      </c>
      <c r="I54" s="31"/>
      <c r="J54" s="31"/>
      <c r="K54" s="31"/>
      <c r="L54" s="31"/>
    </row>
    <row r="55" spans="1:12" ht="5.0999999999999996" customHeight="1">
      <c r="A55" s="92"/>
      <c r="B55" s="132"/>
      <c r="C55" s="133"/>
      <c r="D55" s="134"/>
      <c r="E55" s="133"/>
      <c r="F55" s="134"/>
      <c r="G55" s="133"/>
      <c r="I55" s="31"/>
      <c r="J55" s="31"/>
      <c r="K55" s="31"/>
      <c r="L55" s="31"/>
    </row>
    <row r="56" spans="1:12" s="30" customFormat="1">
      <c r="A56" s="92"/>
      <c r="B56" s="148" t="s">
        <v>152</v>
      </c>
      <c r="C56" s="143">
        <v>-24125</v>
      </c>
      <c r="D56" s="144">
        <v>-96309</v>
      </c>
      <c r="E56" s="143">
        <v>-47883</v>
      </c>
      <c r="F56" s="144">
        <v>-1305</v>
      </c>
      <c r="G56" s="143">
        <v>3070</v>
      </c>
      <c r="I56" s="31"/>
      <c r="J56" s="31"/>
      <c r="K56" s="31"/>
      <c r="L56" s="31"/>
    </row>
    <row r="57" spans="1:12" ht="5.0999999999999996" customHeight="1">
      <c r="A57" s="92"/>
      <c r="B57" s="132"/>
      <c r="C57" s="133"/>
      <c r="D57" s="134"/>
      <c r="E57" s="133"/>
      <c r="F57" s="134"/>
      <c r="G57" s="133"/>
      <c r="I57" s="31"/>
      <c r="J57" s="31"/>
      <c r="K57" s="31"/>
      <c r="L57" s="31"/>
    </row>
    <row r="58" spans="1:12" s="30" customFormat="1">
      <c r="A58" s="92"/>
      <c r="B58" s="147" t="s">
        <v>153</v>
      </c>
      <c r="C58" s="143"/>
      <c r="D58" s="144"/>
      <c r="E58" s="143"/>
      <c r="F58" s="144"/>
      <c r="G58" s="143"/>
      <c r="I58" s="31"/>
      <c r="J58" s="31"/>
      <c r="K58" s="31"/>
      <c r="L58" s="31"/>
    </row>
    <row r="59" spans="1:12" ht="5.0999999999999996" customHeight="1">
      <c r="A59" s="92"/>
      <c r="B59" s="132"/>
      <c r="C59" s="133"/>
      <c r="D59" s="134"/>
      <c r="E59" s="133"/>
      <c r="F59" s="134"/>
      <c r="G59" s="133"/>
      <c r="I59" s="31"/>
      <c r="J59" s="31"/>
      <c r="K59" s="31"/>
      <c r="L59" s="31"/>
    </row>
    <row r="60" spans="1:12">
      <c r="A60" s="92"/>
      <c r="B60" s="141" t="s">
        <v>154</v>
      </c>
      <c r="C60" s="137">
        <v>21489</v>
      </c>
      <c r="D60" s="138">
        <v>44646</v>
      </c>
      <c r="E60" s="137">
        <v>37305</v>
      </c>
      <c r="F60" s="138">
        <v>12675</v>
      </c>
      <c r="G60" s="137">
        <v>60963</v>
      </c>
      <c r="I60" s="31"/>
      <c r="J60" s="31"/>
      <c r="K60" s="31"/>
      <c r="L60" s="31"/>
    </row>
    <row r="61" spans="1:12">
      <c r="A61" s="92"/>
      <c r="B61" s="141" t="s">
        <v>155</v>
      </c>
      <c r="C61" s="137">
        <v>-60004</v>
      </c>
      <c r="D61" s="138">
        <v>-71180</v>
      </c>
      <c r="E61" s="137">
        <v>-21225</v>
      </c>
      <c r="F61" s="138">
        <v>-72652</v>
      </c>
      <c r="G61" s="137">
        <v>-156486</v>
      </c>
      <c r="I61" s="31"/>
      <c r="J61" s="31"/>
      <c r="K61" s="31"/>
      <c r="L61" s="31"/>
    </row>
    <row r="62" spans="1:12">
      <c r="A62" s="92"/>
      <c r="B62" s="141" t="s">
        <v>156</v>
      </c>
      <c r="C62" s="139">
        <v>-4042</v>
      </c>
      <c r="D62" s="138">
        <v>8691</v>
      </c>
      <c r="E62" s="137">
        <v>1587</v>
      </c>
      <c r="F62" s="138">
        <v>-8709</v>
      </c>
      <c r="G62" s="137">
        <v>9639</v>
      </c>
      <c r="I62" s="31"/>
      <c r="J62" s="31"/>
      <c r="K62" s="31"/>
      <c r="L62" s="31"/>
    </row>
    <row r="63" spans="1:12">
      <c r="A63" s="92"/>
      <c r="B63" s="141" t="s">
        <v>157</v>
      </c>
      <c r="C63" s="139">
        <v>5025</v>
      </c>
      <c r="D63" s="138">
        <v>92</v>
      </c>
      <c r="E63" s="137">
        <v>205</v>
      </c>
      <c r="F63" s="138">
        <v>12099</v>
      </c>
      <c r="G63" s="137">
        <v>31048</v>
      </c>
      <c r="H63" s="13">
        <v>2</v>
      </c>
      <c r="I63" s="31"/>
      <c r="J63" s="31"/>
      <c r="K63" s="31"/>
      <c r="L63" s="31"/>
    </row>
    <row r="64" spans="1:12">
      <c r="A64" s="92"/>
      <c r="B64" s="141" t="s">
        <v>158</v>
      </c>
      <c r="C64" s="139">
        <v>-987</v>
      </c>
      <c r="D64" s="138">
        <v>-844</v>
      </c>
      <c r="E64" s="137">
        <v>-955</v>
      </c>
      <c r="F64" s="138">
        <v>-873</v>
      </c>
      <c r="G64" s="137">
        <v>-708</v>
      </c>
      <c r="I64" s="31"/>
      <c r="J64" s="31"/>
      <c r="K64" s="31"/>
      <c r="L64" s="31"/>
    </row>
    <row r="65" spans="1:12" hidden="1">
      <c r="A65" s="92"/>
      <c r="B65" s="132" t="s">
        <v>159</v>
      </c>
      <c r="C65" s="139">
        <v>0</v>
      </c>
      <c r="D65" s="140">
        <v>0</v>
      </c>
      <c r="E65" s="139">
        <v>0</v>
      </c>
      <c r="F65" s="140">
        <v>0</v>
      </c>
      <c r="G65" s="139">
        <v>0</v>
      </c>
      <c r="I65" s="31"/>
      <c r="J65" s="31"/>
      <c r="K65" s="31"/>
      <c r="L65" s="31"/>
    </row>
    <row r="66" spans="1:12" hidden="1">
      <c r="A66" s="92"/>
      <c r="B66" s="141" t="s">
        <v>160</v>
      </c>
      <c r="C66" s="139">
        <v>0</v>
      </c>
      <c r="D66" s="140">
        <v>0</v>
      </c>
      <c r="E66" s="139">
        <v>0</v>
      </c>
      <c r="F66" s="140" t="s">
        <v>160</v>
      </c>
      <c r="G66" s="139" t="e">
        <v>#REF!</v>
      </c>
      <c r="I66" s="31"/>
      <c r="J66" s="31"/>
      <c r="K66" s="31"/>
      <c r="L66" s="31"/>
    </row>
    <row r="67" spans="1:12">
      <c r="A67" s="92"/>
      <c r="B67" s="141" t="s">
        <v>161</v>
      </c>
      <c r="C67" s="139">
        <v>0</v>
      </c>
      <c r="D67" s="140">
        <v>0</v>
      </c>
      <c r="E67" s="139">
        <v>0</v>
      </c>
      <c r="F67" s="140">
        <v>0</v>
      </c>
      <c r="G67" s="139">
        <v>-514</v>
      </c>
      <c r="I67" s="31"/>
      <c r="J67" s="31"/>
      <c r="K67" s="31"/>
      <c r="L67" s="31"/>
    </row>
    <row r="68" spans="1:12">
      <c r="A68" s="92"/>
      <c r="B68" s="141" t="s">
        <v>162</v>
      </c>
      <c r="C68" s="137">
        <v>-6411</v>
      </c>
      <c r="D68" s="138">
        <v>-9744</v>
      </c>
      <c r="E68" s="137">
        <v>-6864</v>
      </c>
      <c r="F68" s="138">
        <v>-8953</v>
      </c>
      <c r="G68" s="137">
        <v>-7841</v>
      </c>
      <c r="I68" s="31"/>
      <c r="J68" s="31"/>
      <c r="K68" s="31"/>
      <c r="L68" s="31"/>
    </row>
    <row r="69" spans="1:12">
      <c r="A69" s="92"/>
      <c r="B69" s="141" t="s">
        <v>163</v>
      </c>
      <c r="C69" s="137">
        <v>16</v>
      </c>
      <c r="D69" s="138">
        <v>2</v>
      </c>
      <c r="E69" s="137">
        <v>11</v>
      </c>
      <c r="F69" s="138">
        <v>15</v>
      </c>
      <c r="G69" s="137">
        <v>176</v>
      </c>
      <c r="I69" s="31"/>
      <c r="J69" s="31"/>
      <c r="K69" s="31"/>
      <c r="L69" s="31"/>
    </row>
    <row r="70" spans="1:12">
      <c r="A70" s="92"/>
      <c r="B70" s="141" t="s">
        <v>164</v>
      </c>
      <c r="C70" s="139">
        <v>-9145</v>
      </c>
      <c r="D70" s="140">
        <v>-23</v>
      </c>
      <c r="E70" s="139">
        <v>0</v>
      </c>
      <c r="F70" s="140">
        <v>0</v>
      </c>
      <c r="G70" s="139">
        <v>-15304</v>
      </c>
      <c r="I70" s="31"/>
      <c r="J70" s="31"/>
      <c r="K70" s="31"/>
      <c r="L70" s="31"/>
    </row>
    <row r="71" spans="1:12" hidden="1">
      <c r="A71" s="92"/>
      <c r="B71" s="136" t="s">
        <v>165</v>
      </c>
      <c r="C71" s="139">
        <v>0</v>
      </c>
      <c r="D71" s="140">
        <v>0</v>
      </c>
      <c r="E71" s="139">
        <v>0</v>
      </c>
      <c r="F71" s="140">
        <v>0</v>
      </c>
      <c r="G71" s="139">
        <v>0</v>
      </c>
      <c r="I71" s="31"/>
      <c r="J71" s="31"/>
      <c r="K71" s="31"/>
      <c r="L71" s="31"/>
    </row>
    <row r="72" spans="1:12">
      <c r="A72" s="92"/>
      <c r="B72" s="149" t="s">
        <v>166</v>
      </c>
      <c r="C72" s="139">
        <v>250</v>
      </c>
      <c r="D72" s="140">
        <v>0</v>
      </c>
      <c r="E72" s="139">
        <v>984</v>
      </c>
      <c r="F72" s="140">
        <v>0</v>
      </c>
      <c r="G72" s="139">
        <v>0</v>
      </c>
      <c r="I72" s="31"/>
      <c r="J72" s="31"/>
      <c r="K72" s="31"/>
      <c r="L72" s="31"/>
    </row>
    <row r="73" spans="1:12" ht="11.25" hidden="1" customHeight="1">
      <c r="A73" s="92"/>
      <c r="B73" s="136"/>
      <c r="C73" s="139">
        <v>0</v>
      </c>
      <c r="D73" s="138">
        <v>0</v>
      </c>
      <c r="E73" s="137">
        <v>0</v>
      </c>
      <c r="F73" s="140">
        <v>0</v>
      </c>
      <c r="G73" s="139">
        <v>0</v>
      </c>
      <c r="I73" s="31"/>
      <c r="J73" s="31"/>
      <c r="K73" s="31"/>
      <c r="L73" s="31"/>
    </row>
    <row r="74" spans="1:12" ht="22.5" hidden="1" customHeight="1">
      <c r="A74" s="92"/>
      <c r="B74" s="149" t="s">
        <v>167</v>
      </c>
      <c r="C74" s="137">
        <v>0</v>
      </c>
      <c r="D74" s="140">
        <v>0</v>
      </c>
      <c r="E74" s="139">
        <v>0</v>
      </c>
      <c r="F74" s="140">
        <v>0</v>
      </c>
      <c r="G74" s="139">
        <v>0</v>
      </c>
      <c r="I74" s="31"/>
      <c r="J74" s="31"/>
      <c r="K74" s="31"/>
      <c r="L74" s="31"/>
    </row>
    <row r="75" spans="1:12" ht="11.25" hidden="1" customHeight="1">
      <c r="A75" s="92"/>
      <c r="B75" s="149" t="s">
        <v>168</v>
      </c>
      <c r="C75" s="137">
        <v>0</v>
      </c>
      <c r="D75" s="138">
        <v>0</v>
      </c>
      <c r="E75" s="139">
        <v>0</v>
      </c>
      <c r="F75" s="140">
        <v>0</v>
      </c>
      <c r="G75" s="139">
        <v>0</v>
      </c>
      <c r="I75" s="31"/>
      <c r="J75" s="31"/>
      <c r="K75" s="31"/>
      <c r="L75" s="31"/>
    </row>
    <row r="76" spans="1:12">
      <c r="A76" s="92"/>
      <c r="B76" s="149" t="s">
        <v>169</v>
      </c>
      <c r="C76" s="137">
        <v>-7632</v>
      </c>
      <c r="D76" s="138">
        <v>0</v>
      </c>
      <c r="E76" s="139">
        <v>0</v>
      </c>
      <c r="F76" s="140">
        <v>0</v>
      </c>
      <c r="G76" s="139">
        <v>0</v>
      </c>
      <c r="I76" s="31"/>
      <c r="J76" s="31"/>
      <c r="K76" s="31"/>
      <c r="L76" s="31"/>
    </row>
    <row r="77" spans="1:12" ht="5.0999999999999996" customHeight="1">
      <c r="A77" s="92"/>
      <c r="B77" s="132"/>
      <c r="C77" s="133"/>
      <c r="D77" s="134"/>
      <c r="E77" s="133"/>
      <c r="F77" s="134"/>
      <c r="G77" s="133"/>
      <c r="I77" s="31"/>
      <c r="J77" s="31"/>
      <c r="K77" s="31"/>
      <c r="L77" s="31"/>
    </row>
    <row r="78" spans="1:12" s="30" customFormat="1">
      <c r="A78" s="92"/>
      <c r="B78" s="148" t="s">
        <v>170</v>
      </c>
      <c r="C78" s="143">
        <v>-61441</v>
      </c>
      <c r="D78" s="144">
        <v>-28360</v>
      </c>
      <c r="E78" s="143">
        <v>11048</v>
      </c>
      <c r="F78" s="144">
        <v>-66398</v>
      </c>
      <c r="G78" s="143">
        <v>-79027</v>
      </c>
      <c r="I78" s="31"/>
      <c r="J78" s="31"/>
      <c r="K78" s="31"/>
      <c r="L78" s="31"/>
    </row>
    <row r="79" spans="1:12" ht="5.0999999999999996" customHeight="1">
      <c r="A79" s="92"/>
      <c r="B79" s="132"/>
      <c r="C79" s="133"/>
      <c r="D79" s="134"/>
      <c r="E79" s="133"/>
      <c r="F79" s="134"/>
      <c r="G79" s="133"/>
      <c r="I79" s="31"/>
      <c r="J79" s="31"/>
      <c r="K79" s="31"/>
      <c r="L79" s="31"/>
    </row>
    <row r="80" spans="1:12" ht="22.5">
      <c r="A80" s="92"/>
      <c r="B80" s="142" t="s">
        <v>171</v>
      </c>
      <c r="C80" s="143">
        <v>-5170</v>
      </c>
      <c r="D80" s="144">
        <v>-16049</v>
      </c>
      <c r="E80" s="143">
        <v>31528</v>
      </c>
      <c r="F80" s="144">
        <v>-1497</v>
      </c>
      <c r="G80" s="143">
        <v>-17987</v>
      </c>
      <c r="I80" s="31"/>
      <c r="J80" s="31"/>
      <c r="K80" s="31"/>
      <c r="L80" s="31"/>
    </row>
    <row r="81" spans="1:12" s="151" customFormat="1">
      <c r="A81" s="92"/>
      <c r="B81" s="150" t="s">
        <v>172</v>
      </c>
      <c r="C81" s="137">
        <v>-157</v>
      </c>
      <c r="D81" s="138">
        <v>-821</v>
      </c>
      <c r="E81" s="137">
        <v>-147</v>
      </c>
      <c r="F81" s="138">
        <v>64</v>
      </c>
      <c r="G81" s="137">
        <v>-312</v>
      </c>
      <c r="I81" s="31"/>
      <c r="J81" s="31"/>
      <c r="K81" s="31"/>
      <c r="L81" s="31"/>
    </row>
    <row r="82" spans="1:12" ht="7.5" customHeight="1">
      <c r="A82" s="92"/>
      <c r="B82" s="136"/>
      <c r="C82" s="137"/>
      <c r="D82" s="138"/>
      <c r="E82" s="137"/>
      <c r="F82" s="138"/>
      <c r="G82" s="137"/>
      <c r="I82" s="31"/>
      <c r="J82" s="31"/>
      <c r="K82" s="31"/>
      <c r="L82" s="31"/>
    </row>
    <row r="83" spans="1:12">
      <c r="A83" s="92"/>
      <c r="B83" s="136" t="s">
        <v>173</v>
      </c>
      <c r="C83" s="137">
        <v>765</v>
      </c>
      <c r="D83" s="138">
        <v>17635</v>
      </c>
      <c r="E83" s="137">
        <v>-13748.155551854094</v>
      </c>
      <c r="F83" s="138">
        <v>-12315.155551854094</v>
      </c>
      <c r="G83" s="137">
        <v>5983.8444481459064</v>
      </c>
      <c r="I83" s="31"/>
      <c r="J83" s="31"/>
      <c r="K83" s="31"/>
      <c r="L83" s="31"/>
    </row>
    <row r="84" spans="1:12" s="30" customFormat="1">
      <c r="A84" s="92"/>
      <c r="B84" s="119" t="s">
        <v>174</v>
      </c>
      <c r="C84" s="152">
        <v>-4562</v>
      </c>
      <c r="D84" s="153">
        <v>765</v>
      </c>
      <c r="E84" s="152">
        <v>17632.844448145908</v>
      </c>
      <c r="F84" s="153">
        <v>-13748.155551854094</v>
      </c>
      <c r="G84" s="152">
        <v>-12315.155551854094</v>
      </c>
      <c r="I84" s="31"/>
      <c r="J84" s="31"/>
      <c r="K84" s="31"/>
      <c r="L84" s="31"/>
    </row>
    <row r="85" spans="1:12">
      <c r="D85" s="154"/>
      <c r="F85" s="155"/>
      <c r="G85" s="13"/>
    </row>
    <row r="86" spans="1:12" hidden="1">
      <c r="C86" s="156">
        <f>C80+C83-C84+C81</f>
        <v>0</v>
      </c>
      <c r="D86" s="157">
        <f>D80+D83-D84+D81</f>
        <v>0</v>
      </c>
      <c r="E86" s="156">
        <f>E80+E83-E84+E81</f>
        <v>0</v>
      </c>
      <c r="F86" s="157">
        <f>F80+F83-F84+F81</f>
        <v>0</v>
      </c>
      <c r="G86" s="156">
        <f>G80+G83-G84+G81</f>
        <v>0</v>
      </c>
    </row>
    <row r="87" spans="1:12">
      <c r="D87" s="154"/>
      <c r="E87" s="121"/>
      <c r="F87" s="154"/>
    </row>
    <row r="88" spans="1:12">
      <c r="D88" s="154"/>
      <c r="E88" s="121"/>
      <c r="F88" s="154"/>
    </row>
    <row r="89" spans="1:12">
      <c r="D89" s="154"/>
      <c r="E89" s="121"/>
      <c r="F89" s="154"/>
    </row>
    <row r="90" spans="1:12">
      <c r="D90" s="154"/>
      <c r="E90" s="121"/>
      <c r="F90" s="13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8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showGridLines="0" view="pageBreakPreview" zoomScaleNormal="100" zoomScaleSheetLayoutView="100" workbookViewId="0"/>
  </sheetViews>
  <sheetFormatPr defaultRowHeight="11.25"/>
  <cols>
    <col min="1" max="1" width="7.140625" style="210" customWidth="1"/>
    <col min="2" max="2" width="36.42578125" style="158" customWidth="1"/>
    <col min="3" max="7" width="10.28515625" style="158" customWidth="1"/>
    <col min="8" max="8" width="2" style="158" customWidth="1"/>
    <col min="9" max="11" width="9.140625" style="158"/>
    <col min="12" max="12" width="5.7109375" style="158" customWidth="1"/>
    <col min="13" max="16384" width="9.140625" style="158"/>
  </cols>
  <sheetData>
    <row r="1" spans="1:14">
      <c r="A1" s="9" t="s">
        <v>3</v>
      </c>
    </row>
    <row r="3" spans="1:14" ht="12.6" customHeight="1">
      <c r="A3" s="159">
        <v>4</v>
      </c>
      <c r="B3" s="160" t="s">
        <v>175</v>
      </c>
      <c r="C3" s="160"/>
      <c r="D3" s="160"/>
      <c r="E3" s="160"/>
      <c r="F3" s="160"/>
      <c r="G3" s="160"/>
    </row>
    <row r="4" spans="1:14" ht="12.6" customHeight="1">
      <c r="A4" s="161"/>
      <c r="G4" s="162" t="s">
        <v>15</v>
      </c>
    </row>
    <row r="5" spans="1:14" ht="12.6" customHeight="1">
      <c r="A5" s="161"/>
      <c r="B5" s="417" t="s">
        <v>16</v>
      </c>
      <c r="C5" s="418" t="s">
        <v>17</v>
      </c>
      <c r="D5" s="419"/>
      <c r="E5" s="419"/>
      <c r="F5" s="419"/>
      <c r="G5" s="419"/>
    </row>
    <row r="6" spans="1:14" ht="24.95" customHeight="1">
      <c r="A6" s="161"/>
      <c r="B6" s="417"/>
      <c r="C6" s="124">
        <v>42643</v>
      </c>
      <c r="D6" s="124">
        <v>42551</v>
      </c>
      <c r="E6" s="124">
        <v>42460</v>
      </c>
      <c r="F6" s="124">
        <v>42369</v>
      </c>
      <c r="G6" s="124">
        <v>42277</v>
      </c>
      <c r="I6" s="163"/>
      <c r="J6" s="163"/>
    </row>
    <row r="7" spans="1:14" ht="12.6" customHeight="1">
      <c r="A7" s="92"/>
      <c r="B7" s="164" t="s">
        <v>176</v>
      </c>
      <c r="C7" s="165">
        <v>246515.45976662188</v>
      </c>
      <c r="D7" s="166">
        <v>255464.823493</v>
      </c>
      <c r="E7" s="165">
        <v>249595.61713500004</v>
      </c>
      <c r="F7" s="166">
        <v>240658.600312</v>
      </c>
      <c r="G7" s="165">
        <v>238356.91121800002</v>
      </c>
      <c r="I7" s="167"/>
      <c r="J7" s="167"/>
      <c r="K7" s="167"/>
      <c r="L7" s="167"/>
    </row>
    <row r="8" spans="1:14" ht="12.6" customHeight="1">
      <c r="A8" s="92"/>
      <c r="B8" s="168" t="s">
        <v>177</v>
      </c>
      <c r="C8" s="169">
        <v>94661.648125199819</v>
      </c>
      <c r="D8" s="170">
        <v>95913.042045999988</v>
      </c>
      <c r="E8" s="169">
        <v>91881.272554000025</v>
      </c>
      <c r="F8" s="170">
        <v>84749.375263999973</v>
      </c>
      <c r="G8" s="169">
        <v>82653.019731000008</v>
      </c>
      <c r="I8" s="167"/>
      <c r="J8" s="167"/>
      <c r="K8" s="167"/>
      <c r="L8" s="167"/>
      <c r="M8" s="167"/>
      <c r="N8" s="167"/>
    </row>
    <row r="9" spans="1:14" s="174" customFormat="1">
      <c r="A9" s="92"/>
      <c r="B9" s="171" t="s">
        <v>178</v>
      </c>
      <c r="C9" s="172">
        <v>0.38399882999150131</v>
      </c>
      <c r="D9" s="173">
        <v>0.37544520116143543</v>
      </c>
      <c r="E9" s="172">
        <v>0.36812053676529</v>
      </c>
      <c r="F9" s="173">
        <v>0.35215602165942667</v>
      </c>
      <c r="G9" s="172">
        <v>0.34676158248839689</v>
      </c>
      <c r="I9" s="167"/>
      <c r="J9" s="167"/>
      <c r="K9" s="167"/>
      <c r="L9" s="167"/>
    </row>
    <row r="10" spans="1:14">
      <c r="A10" s="92"/>
      <c r="B10" s="168" t="s">
        <v>179</v>
      </c>
      <c r="C10" s="169">
        <v>45042.237330136799</v>
      </c>
      <c r="D10" s="170">
        <v>45342.619272999982</v>
      </c>
      <c r="E10" s="169">
        <v>43192.778388000035</v>
      </c>
      <c r="F10" s="170">
        <v>40971.649122999974</v>
      </c>
      <c r="G10" s="169">
        <v>40111.723071000022</v>
      </c>
      <c r="I10" s="167"/>
      <c r="J10" s="167"/>
      <c r="K10" s="167"/>
      <c r="L10" s="167"/>
      <c r="M10" s="167"/>
    </row>
    <row r="11" spans="1:14">
      <c r="A11" s="92"/>
      <c r="B11" s="168" t="s">
        <v>180</v>
      </c>
      <c r="C11" s="169">
        <v>19056.537608719213</v>
      </c>
      <c r="D11" s="170">
        <v>19399.188434137297</v>
      </c>
      <c r="E11" s="169">
        <v>17009.942232222966</v>
      </c>
      <c r="F11" s="170">
        <v>14166.443529661781</v>
      </c>
      <c r="G11" s="169">
        <v>18752.500650210186</v>
      </c>
      <c r="I11" s="167"/>
      <c r="J11" s="167"/>
      <c r="K11" s="167"/>
      <c r="L11" s="167"/>
      <c r="M11" s="167"/>
    </row>
    <row r="12" spans="1:14">
      <c r="A12" s="92"/>
      <c r="B12" s="164" t="s">
        <v>181</v>
      </c>
      <c r="C12" s="169">
        <v>2696.6452099999997</v>
      </c>
      <c r="D12" s="170">
        <v>2548.3698279999999</v>
      </c>
      <c r="E12" s="169">
        <v>2915.1348930000008</v>
      </c>
      <c r="F12" s="170">
        <v>2721.7896280000009</v>
      </c>
      <c r="G12" s="169">
        <v>2624.8184189999997</v>
      </c>
      <c r="I12" s="167"/>
      <c r="J12" s="167"/>
      <c r="K12" s="167"/>
      <c r="L12" s="167"/>
    </row>
    <row r="13" spans="1:14" ht="12" customHeight="1">
      <c r="A13" s="92"/>
      <c r="B13" s="164" t="s">
        <v>182</v>
      </c>
      <c r="C13" s="169">
        <v>27352.605887417583</v>
      </c>
      <c r="D13" s="170">
        <v>28466.622157862679</v>
      </c>
      <c r="E13" s="169">
        <v>29075.973861777071</v>
      </c>
      <c r="F13" s="170">
        <v>29466.313429338192</v>
      </c>
      <c r="G13" s="169">
        <v>23126.977084789836</v>
      </c>
      <c r="I13" s="167"/>
      <c r="J13" s="167"/>
      <c r="K13" s="167"/>
      <c r="L13" s="167"/>
      <c r="M13" s="167"/>
    </row>
    <row r="14" spans="1:14" ht="12.6" customHeight="1">
      <c r="A14" s="92"/>
      <c r="B14" s="164" t="s">
        <v>183</v>
      </c>
      <c r="C14" s="169">
        <v>12072.805069022001</v>
      </c>
      <c r="D14" s="170">
        <v>12331.457188</v>
      </c>
      <c r="E14" s="169">
        <v>11412.230668</v>
      </c>
      <c r="F14" s="170">
        <v>13950.877626</v>
      </c>
      <c r="G14" s="169">
        <v>14404.606989</v>
      </c>
      <c r="I14" s="167"/>
      <c r="J14" s="167"/>
      <c r="K14" s="167"/>
      <c r="L14" s="167"/>
    </row>
    <row r="15" spans="1:14" s="160" customFormat="1">
      <c r="A15" s="92"/>
      <c r="B15" s="164" t="s">
        <v>184</v>
      </c>
      <c r="C15" s="169">
        <v>14606.956268076583</v>
      </c>
      <c r="D15" s="170">
        <v>14619.680604862679</v>
      </c>
      <c r="E15" s="169">
        <v>13192.287886777069</v>
      </c>
      <c r="F15" s="170">
        <v>11082.423287338193</v>
      </c>
      <c r="G15" s="169">
        <v>15360.849117789834</v>
      </c>
      <c r="I15" s="167"/>
      <c r="J15" s="167"/>
      <c r="K15" s="167"/>
      <c r="L15" s="167"/>
      <c r="M15" s="167"/>
    </row>
    <row r="16" spans="1:14" s="160" customFormat="1">
      <c r="A16" s="92"/>
      <c r="B16" s="164" t="s">
        <v>185</v>
      </c>
      <c r="C16" s="169">
        <v>52875.197367523171</v>
      </c>
      <c r="D16" s="170">
        <v>49251.557418742435</v>
      </c>
      <c r="E16" s="169">
        <v>60573.652256064568</v>
      </c>
      <c r="F16" s="170">
        <v>55081.97232700001</v>
      </c>
      <c r="G16" s="169">
        <v>50342.573161999993</v>
      </c>
      <c r="I16" s="167"/>
      <c r="J16" s="167"/>
      <c r="K16" s="167"/>
      <c r="L16" s="167"/>
    </row>
    <row r="17" spans="1:12" s="160" customFormat="1">
      <c r="A17" s="92"/>
      <c r="B17" s="164" t="s">
        <v>186</v>
      </c>
      <c r="C17" s="169">
        <v>41786.450757676648</v>
      </c>
      <c r="D17" s="170">
        <v>46661.484627257552</v>
      </c>
      <c r="E17" s="169">
        <v>31307.620297935457</v>
      </c>
      <c r="F17" s="170">
        <v>29667.402936999963</v>
      </c>
      <c r="G17" s="169">
        <v>32310.446569000014</v>
      </c>
      <c r="I17" s="167"/>
      <c r="J17" s="167"/>
      <c r="K17" s="167"/>
      <c r="L17" s="167"/>
    </row>
    <row r="18" spans="1:12">
      <c r="A18" s="92"/>
      <c r="B18" s="175" t="s">
        <v>187</v>
      </c>
      <c r="C18" s="176">
        <v>2712477.0091121136</v>
      </c>
      <c r="D18" s="177">
        <v>2693396.0386558855</v>
      </c>
      <c r="E18" s="176">
        <v>2735033.5395772774</v>
      </c>
      <c r="F18" s="177">
        <v>2654062.0443646074</v>
      </c>
      <c r="G18" s="176">
        <v>2500645.5304513359</v>
      </c>
    </row>
    <row r="19" spans="1:12" s="174" customFormat="1" ht="12.6" customHeight="1">
      <c r="A19" s="178"/>
      <c r="B19" s="179"/>
      <c r="C19" s="179"/>
      <c r="D19" s="179"/>
      <c r="E19" s="179"/>
      <c r="F19" s="180"/>
      <c r="G19" s="180"/>
    </row>
    <row r="20" spans="1:12" ht="12.6" customHeight="1">
      <c r="A20" s="181"/>
      <c r="B20" s="182" t="s">
        <v>188</v>
      </c>
      <c r="C20" s="160"/>
      <c r="D20" s="160"/>
      <c r="E20" s="160"/>
      <c r="F20" s="160"/>
      <c r="G20" s="160"/>
    </row>
    <row r="21" spans="1:12" ht="12.6" customHeight="1">
      <c r="A21" s="181"/>
      <c r="B21" s="160"/>
      <c r="C21" s="160"/>
      <c r="D21" s="160"/>
      <c r="E21" s="160"/>
      <c r="F21" s="160"/>
      <c r="G21" s="160"/>
    </row>
    <row r="22" spans="1:12" ht="12.6" customHeight="1">
      <c r="A22" s="159">
        <v>4.0999999999999996</v>
      </c>
      <c r="B22" s="160" t="s">
        <v>189</v>
      </c>
      <c r="C22" s="160"/>
      <c r="D22" s="160"/>
      <c r="E22" s="160"/>
      <c r="F22" s="160"/>
      <c r="G22" s="160"/>
    </row>
    <row r="23" spans="1:12" ht="12.6" customHeight="1">
      <c r="A23" s="181"/>
      <c r="B23" s="160"/>
      <c r="C23" s="160"/>
      <c r="D23" s="160"/>
      <c r="E23" s="160"/>
      <c r="F23" s="160"/>
      <c r="G23" s="162" t="s">
        <v>15</v>
      </c>
    </row>
    <row r="24" spans="1:12" ht="12.6" customHeight="1">
      <c r="A24" s="181"/>
      <c r="B24" s="416" t="s">
        <v>16</v>
      </c>
      <c r="C24" s="418" t="s">
        <v>17</v>
      </c>
      <c r="D24" s="419"/>
      <c r="E24" s="419"/>
      <c r="F24" s="419"/>
      <c r="G24" s="419"/>
    </row>
    <row r="25" spans="1:12" ht="24" customHeight="1">
      <c r="A25" s="181"/>
      <c r="B25" s="417"/>
      <c r="C25" s="124">
        <f>$C$6</f>
        <v>42643</v>
      </c>
      <c r="D25" s="124">
        <f>$D$6</f>
        <v>42551</v>
      </c>
      <c r="E25" s="124">
        <f>$E$6</f>
        <v>42460</v>
      </c>
      <c r="F25" s="124">
        <f>$F$6</f>
        <v>42369</v>
      </c>
      <c r="G25" s="124">
        <f>$G$6</f>
        <v>42277</v>
      </c>
    </row>
    <row r="26" spans="1:12" ht="12.6" customHeight="1">
      <c r="A26" s="92"/>
      <c r="B26" s="158" t="s">
        <v>176</v>
      </c>
      <c r="C26" s="183">
        <v>196148.83859282799</v>
      </c>
      <c r="D26" s="184">
        <v>195451.39085699999</v>
      </c>
      <c r="E26" s="183">
        <v>187424.16638100002</v>
      </c>
      <c r="F26" s="184">
        <v>180836.51319000003</v>
      </c>
      <c r="G26" s="183">
        <v>178276.41633000004</v>
      </c>
    </row>
    <row r="27" spans="1:12" ht="12.6" customHeight="1">
      <c r="A27" s="92"/>
      <c r="B27" s="168" t="s">
        <v>190</v>
      </c>
      <c r="C27" s="185">
        <v>172894.3</v>
      </c>
      <c r="D27" s="186">
        <v>174820</v>
      </c>
      <c r="E27" s="185">
        <v>167206.79999999999</v>
      </c>
      <c r="F27" s="186">
        <v>159826.29999999999</v>
      </c>
      <c r="G27" s="185">
        <v>156215.9</v>
      </c>
    </row>
    <row r="28" spans="1:12" ht="12.6" customHeight="1">
      <c r="A28" s="92"/>
      <c r="B28" s="158" t="s">
        <v>177</v>
      </c>
      <c r="C28" s="185">
        <v>82415.458834280988</v>
      </c>
      <c r="D28" s="186">
        <v>81931.696751999989</v>
      </c>
      <c r="E28" s="185">
        <v>77636.579462000038</v>
      </c>
      <c r="F28" s="186">
        <v>71487.66218900001</v>
      </c>
      <c r="G28" s="185">
        <v>69929.674607000023</v>
      </c>
    </row>
    <row r="29" spans="1:12" ht="12.6" customHeight="1">
      <c r="A29" s="92"/>
      <c r="B29" s="187" t="s">
        <v>178</v>
      </c>
      <c r="C29" s="188">
        <v>0.42016796747576785</v>
      </c>
      <c r="D29" s="189">
        <v>0.41919219092149862</v>
      </c>
      <c r="E29" s="188">
        <v>0.41422929049703588</v>
      </c>
      <c r="F29" s="189">
        <v>0.39531652611488843</v>
      </c>
      <c r="G29" s="188">
        <v>0.39225420864168664</v>
      </c>
    </row>
    <row r="30" spans="1:12" ht="12.6" customHeight="1">
      <c r="A30" s="92"/>
      <c r="B30" s="190" t="s">
        <v>179</v>
      </c>
      <c r="C30" s="185">
        <v>43939.968686448003</v>
      </c>
      <c r="D30" s="186">
        <v>43385.495846999984</v>
      </c>
      <c r="E30" s="185">
        <v>42194.74499500003</v>
      </c>
      <c r="F30" s="186">
        <v>39049.770734000005</v>
      </c>
      <c r="G30" s="185">
        <v>38867.337295000019</v>
      </c>
    </row>
    <row r="31" spans="1:12" ht="12.6" customHeight="1">
      <c r="A31" s="92"/>
      <c r="B31" s="164" t="s">
        <v>182</v>
      </c>
      <c r="C31" s="169">
        <v>31875.104119233332</v>
      </c>
      <c r="D31" s="170">
        <v>30191.755657599446</v>
      </c>
      <c r="E31" s="169">
        <v>30501.816249491705</v>
      </c>
      <c r="F31" s="170">
        <v>31239.178574054913</v>
      </c>
      <c r="G31" s="169">
        <v>29029.005935543588</v>
      </c>
    </row>
    <row r="32" spans="1:12" ht="12.6" customHeight="1">
      <c r="A32" s="92"/>
      <c r="B32" s="190" t="s">
        <v>191</v>
      </c>
      <c r="C32" s="185">
        <v>18722.666608862335</v>
      </c>
      <c r="D32" s="186">
        <v>18007.632587599444</v>
      </c>
      <c r="E32" s="185">
        <v>19428.868749491699</v>
      </c>
      <c r="F32" s="186">
        <v>19061.555842054913</v>
      </c>
      <c r="G32" s="185">
        <v>15689.865366543589</v>
      </c>
    </row>
    <row r="33" spans="1:11" ht="12.6" customHeight="1">
      <c r="A33" s="92"/>
      <c r="B33" s="191" t="s">
        <v>185</v>
      </c>
      <c r="C33" s="192">
        <v>46093.820330092982</v>
      </c>
      <c r="D33" s="193">
        <v>41748.052833401009</v>
      </c>
      <c r="E33" s="192">
        <v>41905.761067000072</v>
      </c>
      <c r="F33" s="193">
        <v>42983.108327000009</v>
      </c>
      <c r="G33" s="192">
        <v>39677.343161999997</v>
      </c>
      <c r="K33" s="194">
        <f>63/250</f>
        <v>0.252</v>
      </c>
    </row>
    <row r="34" spans="1:11" ht="12.6" customHeight="1">
      <c r="A34" s="92"/>
      <c r="B34" s="191" t="s">
        <v>186</v>
      </c>
      <c r="C34" s="195">
        <v>36321.638504188006</v>
      </c>
      <c r="D34" s="196">
        <v>40183.64391859898</v>
      </c>
      <c r="E34" s="195">
        <v>35730.818394999966</v>
      </c>
      <c r="F34" s="196">
        <v>28504.553862000001</v>
      </c>
      <c r="G34" s="195">
        <v>30252.331445000025</v>
      </c>
    </row>
    <row r="35" spans="1:11" ht="12.6" customHeight="1">
      <c r="A35" s="92"/>
      <c r="B35" s="197" t="s">
        <v>187</v>
      </c>
      <c r="C35" s="198">
        <v>2139439.7251213384</v>
      </c>
      <c r="D35" s="199">
        <v>2075645.5290848857</v>
      </c>
      <c r="E35" s="198">
        <v>1976779.2989342778</v>
      </c>
      <c r="F35" s="199">
        <v>1917448.5017166082</v>
      </c>
      <c r="G35" s="198">
        <v>1782032.8916923357</v>
      </c>
    </row>
    <row r="36" spans="1:11" s="200" customFormat="1" ht="12.6" customHeight="1"/>
    <row r="37" spans="1:11" ht="12.6" customHeight="1">
      <c r="A37" s="159" t="s">
        <v>192</v>
      </c>
      <c r="B37" s="160" t="s">
        <v>193</v>
      </c>
      <c r="C37" s="160"/>
      <c r="D37" s="160"/>
      <c r="E37" s="160"/>
      <c r="F37" s="160"/>
      <c r="G37" s="160"/>
    </row>
    <row r="38" spans="1:11" ht="12.6" customHeight="1">
      <c r="A38" s="181"/>
      <c r="B38" s="160"/>
      <c r="C38" s="160"/>
      <c r="D38" s="160"/>
      <c r="E38" s="160"/>
      <c r="F38" s="160"/>
      <c r="G38" s="162" t="s">
        <v>15</v>
      </c>
    </row>
    <row r="39" spans="1:11" ht="12.6" customHeight="1">
      <c r="A39" s="181"/>
      <c r="B39" s="416" t="s">
        <v>16</v>
      </c>
      <c r="C39" s="418" t="s">
        <v>17</v>
      </c>
      <c r="D39" s="419"/>
      <c r="E39" s="419"/>
      <c r="F39" s="419"/>
      <c r="G39" s="419"/>
    </row>
    <row r="40" spans="1:11" ht="24" customHeight="1">
      <c r="A40" s="181"/>
      <c r="B40" s="417"/>
      <c r="C40" s="124">
        <f>$C$6</f>
        <v>42643</v>
      </c>
      <c r="D40" s="124">
        <f>$D$6</f>
        <v>42551</v>
      </c>
      <c r="E40" s="124">
        <f>$E$6</f>
        <v>42460</v>
      </c>
      <c r="F40" s="124">
        <f>$F$6</f>
        <v>42369</v>
      </c>
      <c r="G40" s="124">
        <f>$G$6</f>
        <v>42277</v>
      </c>
    </row>
    <row r="41" spans="1:11" ht="12.6" customHeight="1">
      <c r="A41" s="92"/>
      <c r="B41" s="158" t="s">
        <v>176</v>
      </c>
      <c r="C41" s="183">
        <v>192188.02966641399</v>
      </c>
      <c r="D41" s="184">
        <v>191546.86895</v>
      </c>
      <c r="E41" s="183">
        <v>183281.0570590001</v>
      </c>
      <c r="F41" s="184">
        <v>176936.85721999998</v>
      </c>
      <c r="G41" s="183">
        <v>174522.004613</v>
      </c>
    </row>
    <row r="42" spans="1:11" ht="12.6" customHeight="1">
      <c r="A42" s="92"/>
      <c r="B42" s="168" t="s">
        <v>190</v>
      </c>
      <c r="C42" s="185">
        <v>169402.6</v>
      </c>
      <c r="D42" s="186">
        <v>171376.8</v>
      </c>
      <c r="E42" s="185">
        <v>163567.20000000001</v>
      </c>
      <c r="F42" s="186">
        <v>156544.9</v>
      </c>
      <c r="G42" s="185">
        <v>152926.6</v>
      </c>
    </row>
    <row r="43" spans="1:11" ht="12.6" customHeight="1">
      <c r="A43" s="92"/>
      <c r="B43" s="158" t="s">
        <v>177</v>
      </c>
      <c r="C43" s="185">
        <v>82205.714521608985</v>
      </c>
      <c r="D43" s="186">
        <v>81957.513915999996</v>
      </c>
      <c r="E43" s="185">
        <v>77349.091339000093</v>
      </c>
      <c r="F43" s="186">
        <v>71883.993800999946</v>
      </c>
      <c r="G43" s="185">
        <v>70171.618624999974</v>
      </c>
    </row>
    <row r="44" spans="1:11" ht="12.6" customHeight="1">
      <c r="A44" s="92"/>
      <c r="B44" s="187" t="s">
        <v>178</v>
      </c>
      <c r="C44" s="188">
        <v>0.42773587233448246</v>
      </c>
      <c r="D44" s="189">
        <v>0.42787185384582604</v>
      </c>
      <c r="E44" s="188">
        <v>0.42202447203313875</v>
      </c>
      <c r="F44" s="189">
        <v>0.40626919077476736</v>
      </c>
      <c r="G44" s="188">
        <v>0.40207891710047977</v>
      </c>
    </row>
    <row r="45" spans="1:11" ht="12.6" customHeight="1">
      <c r="A45" s="92"/>
      <c r="B45" s="190" t="s">
        <v>179</v>
      </c>
      <c r="C45" s="185">
        <v>45207.908457837002</v>
      </c>
      <c r="D45" s="186">
        <v>44960.320130999986</v>
      </c>
      <c r="E45" s="185">
        <v>43274.522890000102</v>
      </c>
      <c r="F45" s="186">
        <v>40938.644893999939</v>
      </c>
      <c r="G45" s="185">
        <v>40474.700724999973</v>
      </c>
    </row>
    <row r="46" spans="1:11" ht="12.6" customHeight="1">
      <c r="A46" s="92"/>
      <c r="B46" s="164" t="s">
        <v>182</v>
      </c>
      <c r="C46" s="169">
        <v>34083.891606938661</v>
      </c>
      <c r="D46" s="170">
        <v>32609.536217145615</v>
      </c>
      <c r="E46" s="169">
        <v>32511.257010735335</v>
      </c>
      <c r="F46" s="170">
        <v>34067.844568650136</v>
      </c>
      <c r="G46" s="169">
        <v>31512.062026433276</v>
      </c>
    </row>
    <row r="47" spans="1:11" ht="12.6" customHeight="1">
      <c r="A47" s="92"/>
      <c r="B47" s="190" t="s">
        <v>191</v>
      </c>
      <c r="C47" s="185">
        <v>20959.085052503666</v>
      </c>
      <c r="D47" s="186">
        <v>20512.792387145615</v>
      </c>
      <c r="E47" s="185">
        <v>21450.945459735332</v>
      </c>
      <c r="F47" s="186">
        <v>21943.405943650134</v>
      </c>
      <c r="G47" s="185">
        <v>18182.873566433278</v>
      </c>
    </row>
    <row r="48" spans="1:11" ht="12.6" customHeight="1">
      <c r="A48" s="92"/>
      <c r="B48" s="191" t="s">
        <v>185</v>
      </c>
      <c r="C48" s="192">
        <v>45803.814406870981</v>
      </c>
      <c r="D48" s="193">
        <v>41217.328899401007</v>
      </c>
      <c r="E48" s="192">
        <v>41440.796750000074</v>
      </c>
      <c r="F48" s="193">
        <v>42436.367004000007</v>
      </c>
      <c r="G48" s="192">
        <v>38360.392459999995</v>
      </c>
    </row>
    <row r="49" spans="1:13" ht="12.6" customHeight="1">
      <c r="A49" s="92"/>
      <c r="B49" s="191" t="s">
        <v>186</v>
      </c>
      <c r="C49" s="195">
        <v>36401.900114738004</v>
      </c>
      <c r="D49" s="196">
        <v>40740.185016598989</v>
      </c>
      <c r="E49" s="195">
        <v>35908.294589000019</v>
      </c>
      <c r="F49" s="196">
        <v>29447.626796999939</v>
      </c>
      <c r="G49" s="195">
        <v>31811.226164999978</v>
      </c>
    </row>
    <row r="50" spans="1:13" ht="12.6" customHeight="1">
      <c r="A50" s="92"/>
      <c r="B50" s="197" t="s">
        <v>187</v>
      </c>
      <c r="C50" s="198">
        <v>2064315.9182014503</v>
      </c>
      <c r="D50" s="199">
        <v>1999607.9021568857</v>
      </c>
      <c r="E50" s="198">
        <v>1902776.5325132778</v>
      </c>
      <c r="F50" s="199">
        <v>1843775.8113706082</v>
      </c>
      <c r="G50" s="198">
        <v>1708721.7880733358</v>
      </c>
    </row>
    <row r="51" spans="1:13" s="200" customFormat="1" ht="12.6" customHeight="1"/>
    <row r="52" spans="1:13" ht="12.6" customHeight="1">
      <c r="A52" s="161"/>
      <c r="B52" s="201" t="s">
        <v>194</v>
      </c>
      <c r="C52" s="160"/>
      <c r="D52" s="160"/>
      <c r="E52" s="160"/>
      <c r="F52" s="160"/>
      <c r="G52" s="160"/>
    </row>
    <row r="53" spans="1:13" s="200" customFormat="1" ht="12.6" customHeight="1"/>
    <row r="54" spans="1:13" ht="12.6" customHeight="1">
      <c r="A54" s="181" t="s">
        <v>195</v>
      </c>
      <c r="B54" s="160" t="s">
        <v>196</v>
      </c>
      <c r="C54" s="160"/>
      <c r="D54" s="160"/>
      <c r="E54" s="160"/>
      <c r="F54" s="160"/>
      <c r="G54" s="160"/>
    </row>
    <row r="55" spans="1:13" ht="12.6" customHeight="1">
      <c r="A55" s="161"/>
      <c r="G55" s="162" t="s">
        <v>15</v>
      </c>
      <c r="H55" s="202"/>
      <c r="I55" s="202"/>
      <c r="J55" s="202"/>
      <c r="K55" s="202"/>
      <c r="L55" s="162"/>
    </row>
    <row r="56" spans="1:13" ht="12.75" customHeight="1">
      <c r="A56" s="161"/>
      <c r="B56" s="416" t="s">
        <v>16</v>
      </c>
      <c r="C56" s="418" t="s">
        <v>17</v>
      </c>
      <c r="D56" s="419"/>
      <c r="E56" s="419"/>
      <c r="F56" s="419"/>
      <c r="G56" s="419"/>
      <c r="H56" s="203"/>
      <c r="I56" s="203"/>
      <c r="J56" s="203"/>
      <c r="K56" s="203"/>
      <c r="L56" s="203"/>
    </row>
    <row r="57" spans="1:13" ht="24.95" customHeight="1">
      <c r="A57" s="161"/>
      <c r="B57" s="417"/>
      <c r="C57" s="124">
        <f>$C$6</f>
        <v>42643</v>
      </c>
      <c r="D57" s="124">
        <f>$D$6</f>
        <v>42551</v>
      </c>
      <c r="E57" s="124">
        <f>$E$6</f>
        <v>42460</v>
      </c>
      <c r="F57" s="124">
        <f>$F$6</f>
        <v>42369</v>
      </c>
      <c r="G57" s="124">
        <f>$G$6</f>
        <v>42277</v>
      </c>
      <c r="H57" s="204"/>
      <c r="I57" s="204"/>
      <c r="J57" s="204"/>
      <c r="K57" s="204"/>
      <c r="L57" s="204"/>
    </row>
    <row r="58" spans="1:13" ht="12.6" customHeight="1">
      <c r="A58" s="33"/>
      <c r="B58" s="158" t="s">
        <v>176</v>
      </c>
      <c r="C58" s="183">
        <v>147352.75567899999</v>
      </c>
      <c r="D58" s="184">
        <v>150525.824448</v>
      </c>
      <c r="E58" s="183">
        <v>146525.16194700002</v>
      </c>
      <c r="F58" s="184">
        <v>139750.41863999999</v>
      </c>
      <c r="G58" s="183">
        <v>136555.88248299999</v>
      </c>
      <c r="H58" s="205"/>
      <c r="I58" s="167"/>
      <c r="J58" s="167"/>
      <c r="K58" s="167"/>
      <c r="L58" s="167"/>
    </row>
    <row r="59" spans="1:13" ht="12.6" customHeight="1">
      <c r="A59" s="33"/>
      <c r="B59" s="158" t="s">
        <v>177</v>
      </c>
      <c r="C59" s="185">
        <v>62492.202817888989</v>
      </c>
      <c r="D59" s="186">
        <v>63875.482172999997</v>
      </c>
      <c r="E59" s="185">
        <v>58615.961632000079</v>
      </c>
      <c r="F59" s="186">
        <v>54362.28644799997</v>
      </c>
      <c r="G59" s="185">
        <v>52624.325793999989</v>
      </c>
      <c r="H59" s="205"/>
      <c r="I59" s="167"/>
      <c r="J59" s="167"/>
      <c r="K59" s="167"/>
      <c r="L59" s="167"/>
    </row>
    <row r="60" spans="1:13" s="160" customFormat="1">
      <c r="A60" s="33"/>
      <c r="B60" s="187" t="s">
        <v>178</v>
      </c>
      <c r="C60" s="188">
        <v>0.42409931548226265</v>
      </c>
      <c r="D60" s="189">
        <v>0.4243489939831962</v>
      </c>
      <c r="E60" s="188">
        <v>0.40004024464550469</v>
      </c>
      <c r="F60" s="189">
        <v>0.38899551770244323</v>
      </c>
      <c r="G60" s="188">
        <v>0.38536842820045675</v>
      </c>
      <c r="H60" s="206"/>
      <c r="I60" s="167"/>
      <c r="J60" s="167"/>
      <c r="K60" s="167"/>
      <c r="L60" s="167"/>
    </row>
    <row r="61" spans="1:13" ht="12.6" customHeight="1">
      <c r="A61" s="33"/>
      <c r="B61" s="207" t="s">
        <v>179</v>
      </c>
      <c r="C61" s="185">
        <v>33102.620894888983</v>
      </c>
      <c r="D61" s="186">
        <v>34436.329887</v>
      </c>
      <c r="E61" s="185">
        <v>32433.326867000083</v>
      </c>
      <c r="F61" s="186">
        <v>30987.025274999971</v>
      </c>
      <c r="G61" s="185">
        <v>30676.024085999983</v>
      </c>
      <c r="H61" s="205"/>
      <c r="I61" s="167"/>
      <c r="J61" s="167"/>
      <c r="K61" s="167"/>
      <c r="L61" s="167"/>
      <c r="M61" s="167"/>
    </row>
    <row r="62" spans="1:13" s="160" customFormat="1">
      <c r="A62" s="33"/>
      <c r="B62" s="191" t="s">
        <v>185</v>
      </c>
      <c r="C62" s="192">
        <v>37054.96386589497</v>
      </c>
      <c r="D62" s="193">
        <v>31940.951209000021</v>
      </c>
      <c r="E62" s="192">
        <v>33793.638099999975</v>
      </c>
      <c r="F62" s="193">
        <v>32800.420386000005</v>
      </c>
      <c r="G62" s="192">
        <v>31057.801886000001</v>
      </c>
      <c r="H62" s="206"/>
      <c r="I62" s="167"/>
      <c r="J62" s="167"/>
      <c r="K62" s="167"/>
      <c r="L62" s="167"/>
    </row>
    <row r="63" spans="1:13" s="160" customFormat="1">
      <c r="A63" s="33"/>
      <c r="B63" s="191" t="s">
        <v>186</v>
      </c>
      <c r="C63" s="195">
        <v>25437.238951994019</v>
      </c>
      <c r="D63" s="196">
        <v>31934.530963999976</v>
      </c>
      <c r="E63" s="195">
        <v>24822.323532000104</v>
      </c>
      <c r="F63" s="196">
        <v>21561.866061999965</v>
      </c>
      <c r="G63" s="195">
        <v>21566.523907999988</v>
      </c>
      <c r="H63" s="206"/>
      <c r="I63" s="167"/>
      <c r="J63" s="167"/>
      <c r="K63" s="167"/>
      <c r="L63" s="167"/>
    </row>
    <row r="64" spans="1:13" s="160" customFormat="1">
      <c r="A64" s="33"/>
      <c r="B64" s="197" t="s">
        <v>187</v>
      </c>
      <c r="C64" s="198">
        <v>1651469.5114788713</v>
      </c>
      <c r="D64" s="199">
        <v>1595443.9187286091</v>
      </c>
      <c r="E64" s="198">
        <v>1497154.850790001</v>
      </c>
      <c r="F64" s="199">
        <v>1444428.7339837111</v>
      </c>
      <c r="G64" s="198">
        <v>1319136.097986439</v>
      </c>
      <c r="H64" s="206"/>
      <c r="I64" s="167"/>
      <c r="J64" s="167"/>
      <c r="K64" s="167"/>
      <c r="L64" s="167"/>
    </row>
    <row r="65" spans="1:13">
      <c r="A65" s="161"/>
      <c r="B65" s="174"/>
      <c r="C65" s="174"/>
      <c r="D65" s="174"/>
      <c r="E65" s="174"/>
      <c r="F65" s="174"/>
    </row>
    <row r="66" spans="1:13">
      <c r="A66" s="161"/>
      <c r="B66" s="174"/>
      <c r="C66" s="174"/>
      <c r="D66" s="174"/>
      <c r="E66" s="174"/>
      <c r="F66" s="174"/>
    </row>
    <row r="67" spans="1:13" ht="12.6" customHeight="1">
      <c r="A67" s="181" t="s">
        <v>197</v>
      </c>
      <c r="B67" s="160" t="s">
        <v>198</v>
      </c>
      <c r="C67" s="160"/>
      <c r="D67" s="160"/>
      <c r="E67" s="160"/>
      <c r="F67" s="160"/>
      <c r="G67" s="160"/>
    </row>
    <row r="68" spans="1:13" ht="12.6" customHeight="1">
      <c r="A68" s="161"/>
      <c r="G68" s="162" t="s">
        <v>15</v>
      </c>
      <c r="L68" s="162"/>
    </row>
    <row r="69" spans="1:13" ht="12.75" customHeight="1">
      <c r="A69" s="161"/>
      <c r="B69" s="416" t="s">
        <v>16</v>
      </c>
      <c r="C69" s="418" t="s">
        <v>17</v>
      </c>
      <c r="D69" s="419"/>
      <c r="E69" s="419"/>
      <c r="F69" s="419"/>
      <c r="G69" s="419"/>
      <c r="H69" s="203"/>
      <c r="I69" s="203"/>
      <c r="J69" s="203"/>
      <c r="K69" s="203"/>
      <c r="L69" s="203"/>
    </row>
    <row r="70" spans="1:13" ht="24.95" customHeight="1">
      <c r="A70" s="161"/>
      <c r="B70" s="417"/>
      <c r="C70" s="124">
        <f>$C$6</f>
        <v>42643</v>
      </c>
      <c r="D70" s="124">
        <f>$D$6</f>
        <v>42551</v>
      </c>
      <c r="E70" s="124">
        <f>$E$6</f>
        <v>42460</v>
      </c>
      <c r="F70" s="124">
        <f>$F$6</f>
        <v>42369</v>
      </c>
      <c r="G70" s="124">
        <f>$G$6</f>
        <v>42277</v>
      </c>
      <c r="H70" s="204"/>
      <c r="I70" s="204"/>
      <c r="J70" s="204"/>
      <c r="K70" s="204"/>
      <c r="L70" s="204"/>
    </row>
    <row r="71" spans="1:13" ht="12.6" customHeight="1">
      <c r="A71" s="33"/>
      <c r="B71" s="158" t="s">
        <v>176</v>
      </c>
      <c r="C71" s="183">
        <v>7063.1588700000011</v>
      </c>
      <c r="D71" s="184">
        <v>6644.0226409999996</v>
      </c>
      <c r="E71" s="183">
        <v>6587.2543320000013</v>
      </c>
      <c r="F71" s="184">
        <v>6342.7955119999979</v>
      </c>
      <c r="G71" s="183">
        <v>6149.1986480000005</v>
      </c>
      <c r="H71" s="205"/>
      <c r="I71" s="167"/>
      <c r="J71" s="167"/>
      <c r="K71" s="167"/>
      <c r="L71" s="167"/>
      <c r="M71" s="167"/>
    </row>
    <row r="72" spans="1:13" ht="12.6" customHeight="1">
      <c r="A72" s="33"/>
      <c r="B72" s="158" t="s">
        <v>177</v>
      </c>
      <c r="C72" s="185">
        <v>3347.347247000002</v>
      </c>
      <c r="D72" s="186">
        <v>2914.141004999999</v>
      </c>
      <c r="E72" s="185">
        <v>2797.8141239999986</v>
      </c>
      <c r="F72" s="186">
        <v>2710.5299309999955</v>
      </c>
      <c r="G72" s="185">
        <v>2618.2445200000029</v>
      </c>
      <c r="H72" s="205"/>
      <c r="I72" s="167"/>
      <c r="J72" s="167"/>
      <c r="K72" s="167"/>
      <c r="L72" s="167"/>
    </row>
    <row r="73" spans="1:13" ht="12.6" customHeight="1">
      <c r="A73" s="33"/>
      <c r="B73" s="187" t="s">
        <v>178</v>
      </c>
      <c r="C73" s="188">
        <v>0.47391645984596142</v>
      </c>
      <c r="D73" s="189">
        <v>0.43861093835185794</v>
      </c>
      <c r="E73" s="188">
        <v>0.42473145608005319</v>
      </c>
      <c r="F73" s="189">
        <v>0.42733995221380178</v>
      </c>
      <c r="G73" s="188">
        <v>0.42578629669925777</v>
      </c>
      <c r="H73" s="205"/>
      <c r="I73" s="167"/>
      <c r="J73" s="167"/>
      <c r="K73" s="167"/>
      <c r="L73" s="167"/>
    </row>
    <row r="74" spans="1:13" s="160" customFormat="1">
      <c r="A74" s="33"/>
      <c r="B74" s="207" t="s">
        <v>179</v>
      </c>
      <c r="C74" s="185">
        <v>1634.0205750000018</v>
      </c>
      <c r="D74" s="186">
        <v>1613.983655999999</v>
      </c>
      <c r="E74" s="185">
        <v>1531.9131379999988</v>
      </c>
      <c r="F74" s="186">
        <v>1397.0733829999951</v>
      </c>
      <c r="G74" s="185">
        <v>1385.8693630000032</v>
      </c>
      <c r="H74" s="206"/>
      <c r="I74" s="167"/>
      <c r="J74" s="167"/>
      <c r="K74" s="167"/>
      <c r="L74" s="167"/>
      <c r="M74" s="167"/>
    </row>
    <row r="75" spans="1:13" s="160" customFormat="1">
      <c r="A75" s="33"/>
      <c r="B75" s="191" t="s">
        <v>185</v>
      </c>
      <c r="C75" s="192">
        <v>2161.7268366299986</v>
      </c>
      <c r="D75" s="193">
        <v>2570.6627579999999</v>
      </c>
      <c r="E75" s="192">
        <v>617.4178089999989</v>
      </c>
      <c r="F75" s="193">
        <v>1781.6153810000005</v>
      </c>
      <c r="G75" s="192">
        <v>946.3239470000002</v>
      </c>
      <c r="H75" s="206"/>
      <c r="I75" s="167"/>
      <c r="J75" s="167"/>
      <c r="K75" s="167"/>
      <c r="L75" s="167"/>
    </row>
    <row r="76" spans="1:13" s="160" customFormat="1">
      <c r="A76" s="33"/>
      <c r="B76" s="191" t="s">
        <v>186</v>
      </c>
      <c r="C76" s="192">
        <v>1185.6204103700034</v>
      </c>
      <c r="D76" s="193">
        <v>343.4782469999991</v>
      </c>
      <c r="E76" s="192">
        <v>2180.396315</v>
      </c>
      <c r="F76" s="193">
        <v>928.91454999999496</v>
      </c>
      <c r="G76" s="192">
        <v>1671.9205730000026</v>
      </c>
      <c r="H76" s="206"/>
      <c r="I76" s="167"/>
      <c r="J76" s="167"/>
      <c r="K76" s="167"/>
      <c r="L76" s="167"/>
    </row>
    <row r="77" spans="1:13" s="160" customFormat="1">
      <c r="A77" s="33"/>
      <c r="B77" s="197" t="s">
        <v>187</v>
      </c>
      <c r="C77" s="198">
        <v>62344.410997270897</v>
      </c>
      <c r="D77" s="199">
        <v>60257.14643328089</v>
      </c>
      <c r="E77" s="198">
        <v>58462.206828630886</v>
      </c>
      <c r="F77" s="199">
        <v>58503.595041400898</v>
      </c>
      <c r="G77" s="198">
        <v>57524.543424550888</v>
      </c>
      <c r="H77" s="206"/>
      <c r="I77" s="167"/>
      <c r="J77" s="167"/>
      <c r="K77" s="167"/>
      <c r="L77" s="167"/>
    </row>
    <row r="78" spans="1:13">
      <c r="A78" s="161"/>
    </row>
    <row r="79" spans="1:13">
      <c r="A79" s="181" t="s">
        <v>199</v>
      </c>
      <c r="B79" s="160" t="s">
        <v>200</v>
      </c>
      <c r="C79" s="160"/>
      <c r="D79" s="160"/>
      <c r="E79" s="160"/>
      <c r="F79" s="160"/>
      <c r="G79" s="160"/>
    </row>
    <row r="80" spans="1:13">
      <c r="A80" s="161"/>
      <c r="G80" s="162" t="s">
        <v>15</v>
      </c>
    </row>
    <row r="81" spans="1:13" ht="12.75" customHeight="1">
      <c r="A81" s="161"/>
      <c r="B81" s="416" t="s">
        <v>16</v>
      </c>
      <c r="C81" s="418" t="s">
        <v>17</v>
      </c>
      <c r="D81" s="419"/>
      <c r="E81" s="419"/>
      <c r="F81" s="419"/>
      <c r="G81" s="419"/>
    </row>
    <row r="82" spans="1:13" ht="24.75" customHeight="1">
      <c r="A82" s="161"/>
      <c r="B82" s="417"/>
      <c r="C82" s="124">
        <f>$C$6</f>
        <v>42643</v>
      </c>
      <c r="D82" s="124">
        <f>$D$6</f>
        <v>42551</v>
      </c>
      <c r="E82" s="124">
        <f>$E$6</f>
        <v>42460</v>
      </c>
      <c r="F82" s="124">
        <f>$F$6</f>
        <v>42369</v>
      </c>
      <c r="G82" s="124">
        <f>$G$6</f>
        <v>42277</v>
      </c>
    </row>
    <row r="83" spans="1:13">
      <c r="A83" s="33"/>
      <c r="B83" s="158" t="s">
        <v>176</v>
      </c>
      <c r="C83" s="183">
        <v>8545.3095669999984</v>
      </c>
      <c r="D83" s="184">
        <v>8368.8924590000006</v>
      </c>
      <c r="E83" s="183">
        <v>7840.0639080000001</v>
      </c>
      <c r="F83" s="184">
        <v>7421.6972060000007</v>
      </c>
      <c r="G83" s="183">
        <v>7068.4080429999995</v>
      </c>
      <c r="M83" s="167"/>
    </row>
    <row r="84" spans="1:13">
      <c r="A84" s="33"/>
      <c r="B84" s="158" t="s">
        <v>177</v>
      </c>
      <c r="C84" s="185">
        <v>3029.5357459999987</v>
      </c>
      <c r="D84" s="186">
        <v>3010.7100689999997</v>
      </c>
      <c r="E84" s="185">
        <v>2750.4565199999997</v>
      </c>
      <c r="F84" s="186">
        <v>2474.2092850000026</v>
      </c>
      <c r="G84" s="185">
        <v>2343.1561359999969</v>
      </c>
    </row>
    <row r="85" spans="1:13">
      <c r="A85" s="33"/>
      <c r="B85" s="187" t="s">
        <v>178</v>
      </c>
      <c r="C85" s="188">
        <v>0.35452615522547742</v>
      </c>
      <c r="D85" s="189">
        <v>0.35975012031158893</v>
      </c>
      <c r="E85" s="188">
        <v>0.35082067598880595</v>
      </c>
      <c r="F85" s="189">
        <v>0.333375131903758</v>
      </c>
      <c r="G85" s="188">
        <v>0.33149701060629572</v>
      </c>
    </row>
    <row r="86" spans="1:13">
      <c r="A86" s="33"/>
      <c r="B86" s="207" t="s">
        <v>179</v>
      </c>
      <c r="C86" s="185">
        <v>699.2302569999988</v>
      </c>
      <c r="D86" s="186">
        <v>1219.1238349999999</v>
      </c>
      <c r="E86" s="185">
        <v>719.97489299999961</v>
      </c>
      <c r="F86" s="186">
        <v>538.34368500000346</v>
      </c>
      <c r="G86" s="185">
        <v>169.82421699999622</v>
      </c>
    </row>
    <row r="87" spans="1:13">
      <c r="A87" s="33"/>
      <c r="B87" s="191" t="s">
        <v>185</v>
      </c>
      <c r="C87" s="192">
        <v>2541.1707275080003</v>
      </c>
      <c r="D87" s="193">
        <v>2030.1525179999999</v>
      </c>
      <c r="E87" s="192">
        <v>2943.4594359999983</v>
      </c>
      <c r="F87" s="193">
        <v>3422.1842609999994</v>
      </c>
      <c r="G87" s="192">
        <v>2501.3943100000006</v>
      </c>
    </row>
    <row r="88" spans="1:13">
      <c r="A88" s="33"/>
      <c r="B88" s="191" t="s">
        <v>186</v>
      </c>
      <c r="C88" s="185">
        <v>488.3650184919984</v>
      </c>
      <c r="D88" s="186">
        <v>980.55755099999988</v>
      </c>
      <c r="E88" s="185">
        <v>-193.00291599999855</v>
      </c>
      <c r="F88" s="186">
        <v>-947.97497599999679</v>
      </c>
      <c r="G88" s="185">
        <v>-158.23817400000371</v>
      </c>
    </row>
    <row r="89" spans="1:13">
      <c r="A89" s="33"/>
      <c r="B89" s="197" t="s">
        <v>187</v>
      </c>
      <c r="C89" s="198">
        <v>69453.428155000001</v>
      </c>
      <c r="D89" s="199">
        <v>66935.709472999995</v>
      </c>
      <c r="E89" s="198">
        <v>64906.393517999997</v>
      </c>
      <c r="F89" s="199">
        <v>61769.694054000007</v>
      </c>
      <c r="G89" s="198">
        <v>58653.415545000003</v>
      </c>
    </row>
    <row r="90" spans="1:13">
      <c r="A90" s="161"/>
    </row>
    <row r="91" spans="1:13">
      <c r="A91" s="161"/>
      <c r="B91" s="201" t="s">
        <v>201</v>
      </c>
      <c r="C91" s="201"/>
      <c r="D91" s="201"/>
      <c r="E91" s="201"/>
    </row>
    <row r="92" spans="1:13">
      <c r="A92" s="161"/>
    </row>
    <row r="93" spans="1:13" ht="12.6" customHeight="1">
      <c r="A93" s="181" t="s">
        <v>202</v>
      </c>
      <c r="B93" s="160" t="s">
        <v>203</v>
      </c>
      <c r="C93" s="160"/>
      <c r="D93" s="160"/>
      <c r="E93" s="160"/>
      <c r="F93" s="160"/>
      <c r="G93" s="160"/>
    </row>
    <row r="94" spans="1:13" ht="12.6" customHeight="1">
      <c r="A94" s="161"/>
      <c r="G94" s="162" t="s">
        <v>15</v>
      </c>
      <c r="L94" s="162"/>
    </row>
    <row r="95" spans="1:13" ht="12.75" customHeight="1">
      <c r="A95" s="161"/>
      <c r="B95" s="416" t="s">
        <v>16</v>
      </c>
      <c r="C95" s="418" t="s">
        <v>17</v>
      </c>
      <c r="D95" s="419"/>
      <c r="E95" s="419"/>
      <c r="F95" s="419"/>
      <c r="G95" s="419"/>
      <c r="H95" s="203"/>
      <c r="I95" s="203"/>
      <c r="J95" s="203"/>
      <c r="K95" s="203"/>
      <c r="L95" s="203"/>
    </row>
    <row r="96" spans="1:13" ht="24.95" customHeight="1">
      <c r="A96" s="161"/>
      <c r="B96" s="417"/>
      <c r="C96" s="124">
        <f>$C$6</f>
        <v>42643</v>
      </c>
      <c r="D96" s="124">
        <f>$D$6</f>
        <v>42551</v>
      </c>
      <c r="E96" s="124">
        <f>$E$6</f>
        <v>42460</v>
      </c>
      <c r="F96" s="124">
        <f>$F$6</f>
        <v>42369</v>
      </c>
      <c r="G96" s="124">
        <f>$G$6</f>
        <v>42277</v>
      </c>
      <c r="H96" s="204"/>
      <c r="I96" s="204"/>
      <c r="J96" s="204"/>
      <c r="K96" s="204"/>
      <c r="L96" s="204"/>
    </row>
    <row r="97" spans="1:13" ht="12.6" customHeight="1">
      <c r="A97" s="33"/>
      <c r="B97" s="158" t="s">
        <v>176</v>
      </c>
      <c r="C97" s="183">
        <v>29816.443298414015</v>
      </c>
      <c r="D97" s="184">
        <v>26793.237506999998</v>
      </c>
      <c r="E97" s="183">
        <v>23666.291827000015</v>
      </c>
      <c r="F97" s="184">
        <v>24043.406259999996</v>
      </c>
      <c r="G97" s="183">
        <v>25003.701047000002</v>
      </c>
      <c r="H97" s="205"/>
      <c r="I97" s="167"/>
      <c r="J97" s="167"/>
      <c r="K97" s="167"/>
      <c r="L97" s="167"/>
      <c r="M97" s="167"/>
    </row>
    <row r="98" spans="1:13" ht="12.6" customHeight="1">
      <c r="A98" s="33"/>
      <c r="B98" s="158" t="s">
        <v>177</v>
      </c>
      <c r="C98" s="185">
        <v>8440.1476352050158</v>
      </c>
      <c r="D98" s="186">
        <v>7732.7619159999977</v>
      </c>
      <c r="E98" s="185">
        <v>8043.2942210000201</v>
      </c>
      <c r="F98" s="186">
        <v>7511.3955169999917</v>
      </c>
      <c r="G98" s="185">
        <v>7880.1648430000023</v>
      </c>
      <c r="H98" s="205"/>
      <c r="I98" s="167"/>
      <c r="J98" s="167"/>
      <c r="K98" s="167"/>
      <c r="L98" s="167"/>
    </row>
    <row r="99" spans="1:13" ht="12.6" customHeight="1">
      <c r="A99" s="33"/>
      <c r="B99" s="187" t="s">
        <v>178</v>
      </c>
      <c r="C99" s="188">
        <v>0.28307023580018886</v>
      </c>
      <c r="D99" s="189">
        <v>0.28860871755344003</v>
      </c>
      <c r="E99" s="188">
        <v>0.339862885144673</v>
      </c>
      <c r="F99" s="189">
        <v>0.31240979068329366</v>
      </c>
      <c r="G99" s="188">
        <v>0.31515993685044802</v>
      </c>
      <c r="H99" s="205"/>
      <c r="I99" s="167"/>
      <c r="J99" s="167"/>
      <c r="K99" s="167"/>
      <c r="L99" s="167"/>
    </row>
    <row r="100" spans="1:13" s="160" customFormat="1">
      <c r="A100" s="33"/>
      <c r="B100" s="207" t="s">
        <v>179</v>
      </c>
      <c r="C100" s="185">
        <v>6113.7891934330164</v>
      </c>
      <c r="D100" s="186">
        <v>4695.1862619999974</v>
      </c>
      <c r="E100" s="185">
        <v>5104.303078000019</v>
      </c>
      <c r="F100" s="186">
        <v>4645.1043789999912</v>
      </c>
      <c r="G100" s="185">
        <v>5034.6933210000025</v>
      </c>
      <c r="H100" s="206"/>
      <c r="I100" s="167"/>
      <c r="J100" s="167"/>
      <c r="K100" s="167"/>
      <c r="L100" s="167"/>
    </row>
    <row r="101" spans="1:13" s="160" customFormat="1">
      <c r="A101" s="33"/>
      <c r="B101" s="191" t="s">
        <v>185</v>
      </c>
      <c r="C101" s="192">
        <v>1506.6088183950005</v>
      </c>
      <c r="D101" s="193">
        <v>1936.5914589999998</v>
      </c>
      <c r="E101" s="192">
        <v>1608.2433460000002</v>
      </c>
      <c r="F101" s="193">
        <v>2029.4992910000001</v>
      </c>
      <c r="G101" s="192">
        <v>1131.5241829999998</v>
      </c>
      <c r="H101" s="206"/>
      <c r="I101" s="167"/>
      <c r="J101" s="167"/>
      <c r="K101" s="167"/>
      <c r="L101" s="167"/>
    </row>
    <row r="102" spans="1:13" s="160" customFormat="1">
      <c r="A102" s="33"/>
      <c r="B102" s="191" t="s">
        <v>186</v>
      </c>
      <c r="C102" s="195">
        <v>6933.5388168100153</v>
      </c>
      <c r="D102" s="196">
        <v>5796.1704569999984</v>
      </c>
      <c r="E102" s="195">
        <v>6435.0508750000199</v>
      </c>
      <c r="F102" s="196">
        <v>5481.8962259999917</v>
      </c>
      <c r="G102" s="195">
        <v>6748.6406600000028</v>
      </c>
      <c r="H102" s="206"/>
      <c r="I102" s="167"/>
      <c r="J102" s="167"/>
      <c r="K102" s="167"/>
      <c r="L102" s="167"/>
    </row>
    <row r="103" spans="1:13" s="160" customFormat="1">
      <c r="A103" s="33"/>
      <c r="B103" s="197" t="s">
        <v>187</v>
      </c>
      <c r="C103" s="198">
        <v>87874.390234308041</v>
      </c>
      <c r="D103" s="199">
        <v>87680.093061995911</v>
      </c>
      <c r="E103" s="198">
        <v>85914.310710645921</v>
      </c>
      <c r="F103" s="199">
        <v>83607.432562875925</v>
      </c>
      <c r="G103" s="198">
        <v>81855.156326725948</v>
      </c>
      <c r="H103" s="206"/>
      <c r="I103" s="167"/>
      <c r="J103" s="167"/>
      <c r="K103" s="167"/>
      <c r="L103" s="167"/>
    </row>
    <row r="104" spans="1:13">
      <c r="A104" s="161"/>
      <c r="B104" s="208"/>
      <c r="C104" s="208"/>
      <c r="D104" s="208"/>
      <c r="E104" s="208"/>
      <c r="F104" s="208"/>
    </row>
    <row r="105" spans="1:13">
      <c r="A105" s="181" t="s">
        <v>204</v>
      </c>
      <c r="B105" s="209" t="s">
        <v>205</v>
      </c>
      <c r="C105" s="209"/>
      <c r="D105" s="209"/>
      <c r="E105" s="209"/>
      <c r="F105" s="209"/>
      <c r="G105" s="209"/>
    </row>
    <row r="106" spans="1:13">
      <c r="A106" s="161"/>
      <c r="G106" s="162" t="s">
        <v>15</v>
      </c>
    </row>
    <row r="107" spans="1:13" ht="12.75" customHeight="1">
      <c r="A107" s="161"/>
      <c r="B107" s="416" t="s">
        <v>16</v>
      </c>
      <c r="C107" s="418" t="s">
        <v>17</v>
      </c>
      <c r="D107" s="419"/>
      <c r="E107" s="419"/>
      <c r="F107" s="419"/>
      <c r="G107" s="419"/>
      <c r="H107" s="203"/>
      <c r="I107" s="203"/>
      <c r="J107" s="203"/>
      <c r="K107" s="203"/>
      <c r="L107" s="203"/>
    </row>
    <row r="108" spans="1:13" ht="24.95" customHeight="1">
      <c r="A108" s="161"/>
      <c r="B108" s="417"/>
      <c r="C108" s="124">
        <f>$C$6</f>
        <v>42643</v>
      </c>
      <c r="D108" s="124">
        <f>$D$6</f>
        <v>42551</v>
      </c>
      <c r="E108" s="124">
        <f>$E$6</f>
        <v>42460</v>
      </c>
      <c r="F108" s="124">
        <f>$F$6</f>
        <v>42369</v>
      </c>
      <c r="G108" s="124">
        <f>$G$6</f>
        <v>42277</v>
      </c>
      <c r="H108" s="204"/>
      <c r="I108" s="204"/>
      <c r="J108" s="204"/>
      <c r="K108" s="204"/>
      <c r="L108" s="204"/>
    </row>
    <row r="109" spans="1:13">
      <c r="A109" s="33"/>
      <c r="B109" s="158" t="s">
        <v>176</v>
      </c>
      <c r="C109" s="183">
        <v>14962.475629999999</v>
      </c>
      <c r="D109" s="184">
        <v>14556.973023</v>
      </c>
      <c r="E109" s="183">
        <v>14147.919489000002</v>
      </c>
      <c r="F109" s="184">
        <v>13979.216162999999</v>
      </c>
      <c r="G109" s="183">
        <v>13724.335026999999</v>
      </c>
      <c r="I109" s="167"/>
      <c r="J109" s="167"/>
      <c r="K109" s="167"/>
      <c r="L109" s="167"/>
    </row>
    <row r="110" spans="1:13">
      <c r="A110" s="33"/>
      <c r="B110" s="158" t="s">
        <v>177</v>
      </c>
      <c r="C110" s="185">
        <v>7105.5237369999986</v>
      </c>
      <c r="D110" s="186">
        <v>6837.9277280000015</v>
      </c>
      <c r="E110" s="185">
        <v>7088.4290570000012</v>
      </c>
      <c r="F110" s="186">
        <v>6590.3041179999982</v>
      </c>
      <c r="G110" s="185">
        <v>6126.048456999999</v>
      </c>
      <c r="I110" s="167"/>
      <c r="J110" s="167"/>
      <c r="K110" s="167"/>
      <c r="L110" s="167"/>
    </row>
    <row r="111" spans="1:13">
      <c r="A111" s="33"/>
      <c r="B111" s="187" t="s">
        <v>178</v>
      </c>
      <c r="C111" s="188">
        <v>0.47488957794880626</v>
      </c>
      <c r="D111" s="189">
        <v>0.46973554991110333</v>
      </c>
      <c r="E111" s="188">
        <v>0.50102271662708076</v>
      </c>
      <c r="F111" s="189">
        <v>0.47143588318228646</v>
      </c>
      <c r="G111" s="188">
        <v>0.44636395460677492</v>
      </c>
      <c r="I111" s="167"/>
      <c r="J111" s="167"/>
      <c r="K111" s="167"/>
      <c r="L111" s="167"/>
    </row>
    <row r="112" spans="1:13">
      <c r="A112" s="33"/>
      <c r="B112" s="207" t="s">
        <v>179</v>
      </c>
      <c r="C112" s="185">
        <v>4199.8497979999975</v>
      </c>
      <c r="D112" s="186">
        <v>3825.9315960000017</v>
      </c>
      <c r="E112" s="185">
        <v>3926.7689489999993</v>
      </c>
      <c r="F112" s="186">
        <v>3681.036788999998</v>
      </c>
      <c r="G112" s="185">
        <v>3255.1763309999992</v>
      </c>
      <c r="I112" s="167"/>
      <c r="J112" s="167"/>
      <c r="K112" s="167"/>
      <c r="L112" s="167"/>
    </row>
    <row r="113" spans="1:13">
      <c r="A113" s="33"/>
      <c r="B113" s="191" t="s">
        <v>181</v>
      </c>
      <c r="C113" s="192">
        <v>2865.6778410000002</v>
      </c>
      <c r="D113" s="193">
        <v>2771.4572309999999</v>
      </c>
      <c r="E113" s="192">
        <v>3059.2900839999979</v>
      </c>
      <c r="F113" s="193">
        <v>2844.322912000001</v>
      </c>
      <c r="G113" s="192">
        <v>2732.135307</v>
      </c>
      <c r="I113" s="167"/>
      <c r="J113" s="167"/>
      <c r="K113" s="167"/>
      <c r="L113" s="167"/>
    </row>
    <row r="114" spans="1:13">
      <c r="A114" s="33"/>
      <c r="B114" s="191" t="s">
        <v>185</v>
      </c>
      <c r="C114" s="192">
        <v>2127.7810761930109</v>
      </c>
      <c r="D114" s="193">
        <v>2053.5685314009897</v>
      </c>
      <c r="E114" s="192">
        <v>2093.0332560000006</v>
      </c>
      <c r="F114" s="193">
        <v>2388.7639639999998</v>
      </c>
      <c r="G114" s="192">
        <v>2478.0730490000005</v>
      </c>
      <c r="I114" s="167"/>
      <c r="J114" s="167"/>
      <c r="K114" s="167"/>
      <c r="L114" s="167"/>
    </row>
    <row r="115" spans="1:13">
      <c r="A115" s="33"/>
      <c r="B115" s="191" t="s">
        <v>186</v>
      </c>
      <c r="C115" s="192">
        <v>4977.7426608069873</v>
      </c>
      <c r="D115" s="193">
        <v>4784.3591965990117</v>
      </c>
      <c r="E115" s="192">
        <v>4995.3958010000006</v>
      </c>
      <c r="F115" s="193">
        <v>4201.5401539999984</v>
      </c>
      <c r="G115" s="192">
        <v>3647.9754079999984</v>
      </c>
      <c r="I115" s="167"/>
      <c r="J115" s="167"/>
      <c r="K115" s="167"/>
      <c r="L115" s="167"/>
    </row>
    <row r="116" spans="1:13">
      <c r="A116" s="33"/>
      <c r="B116" s="197" t="s">
        <v>187</v>
      </c>
      <c r="C116" s="198">
        <v>186877.23391099999</v>
      </c>
      <c r="D116" s="199">
        <v>183330.78936300002</v>
      </c>
      <c r="E116" s="198">
        <v>191109.60265500002</v>
      </c>
      <c r="F116" s="199">
        <v>190495.72550799997</v>
      </c>
      <c r="G116" s="198">
        <v>186435.27380300002</v>
      </c>
      <c r="I116" s="167"/>
      <c r="J116" s="167"/>
      <c r="K116" s="167"/>
      <c r="L116" s="167"/>
    </row>
    <row r="119" spans="1:13">
      <c r="B119" s="201" t="s">
        <v>206</v>
      </c>
      <c r="C119" s="201"/>
      <c r="D119" s="201"/>
      <c r="E119" s="201"/>
    </row>
    <row r="121" spans="1:13">
      <c r="A121" s="181" t="s">
        <v>207</v>
      </c>
      <c r="B121" s="160" t="s">
        <v>208</v>
      </c>
      <c r="C121" s="160"/>
      <c r="D121" s="160"/>
      <c r="E121" s="160"/>
      <c r="F121" s="160"/>
      <c r="G121" s="160"/>
    </row>
    <row r="122" spans="1:13">
      <c r="A122" s="161"/>
      <c r="G122" s="162" t="s">
        <v>15</v>
      </c>
    </row>
    <row r="123" spans="1:13" ht="12.75" customHeight="1">
      <c r="A123" s="161"/>
      <c r="B123" s="416" t="s">
        <v>16</v>
      </c>
      <c r="C123" s="418" t="s">
        <v>17</v>
      </c>
      <c r="D123" s="419"/>
      <c r="E123" s="419"/>
      <c r="F123" s="419"/>
      <c r="G123" s="419"/>
    </row>
    <row r="124" spans="1:13" ht="24" customHeight="1">
      <c r="A124" s="161"/>
      <c r="B124" s="417"/>
      <c r="C124" s="124">
        <f>$C$6</f>
        <v>42643</v>
      </c>
      <c r="D124" s="124">
        <f>$D$6</f>
        <v>42551</v>
      </c>
      <c r="E124" s="124">
        <f>$E$6</f>
        <v>42460</v>
      </c>
      <c r="F124" s="124">
        <f>$F$6</f>
        <v>42369</v>
      </c>
      <c r="G124" s="124">
        <f>$G$6</f>
        <v>42277</v>
      </c>
    </row>
    <row r="125" spans="1:13">
      <c r="A125" s="33"/>
      <c r="B125" s="158" t="s">
        <v>176</v>
      </c>
      <c r="C125" s="211">
        <v>727.59875499999987</v>
      </c>
      <c r="D125" s="166">
        <v>770.91357400000004</v>
      </c>
      <c r="E125" s="211">
        <v>784.72814700000026</v>
      </c>
      <c r="F125" s="166">
        <v>791.95330299999978</v>
      </c>
      <c r="G125" s="211">
        <v>671.71981000000005</v>
      </c>
      <c r="I125" s="167"/>
      <c r="J125" s="167"/>
      <c r="K125" s="167"/>
      <c r="L125" s="167"/>
    </row>
    <row r="126" spans="1:13">
      <c r="A126" s="33"/>
      <c r="B126" s="212" t="s">
        <v>177</v>
      </c>
      <c r="C126" s="192">
        <v>-73.241911484999946</v>
      </c>
      <c r="D126" s="170">
        <v>-471.29475000000002</v>
      </c>
      <c r="E126" s="192">
        <v>-478.30315999999948</v>
      </c>
      <c r="F126" s="170">
        <v>-399.91930100000104</v>
      </c>
      <c r="G126" s="192">
        <v>-189.95999000000006</v>
      </c>
      <c r="I126" s="167"/>
      <c r="J126" s="167"/>
      <c r="K126" s="167"/>
      <c r="L126" s="167"/>
    </row>
    <row r="127" spans="1:13">
      <c r="A127" s="33"/>
      <c r="B127" s="207" t="s">
        <v>179</v>
      </c>
      <c r="C127" s="192">
        <v>-75.810700484999984</v>
      </c>
      <c r="D127" s="170">
        <v>-474.33496000000002</v>
      </c>
      <c r="E127" s="192">
        <v>-481.37079699999964</v>
      </c>
      <c r="F127" s="170">
        <v>-404.28251800000095</v>
      </c>
      <c r="G127" s="192">
        <v>-193.64881200000008</v>
      </c>
      <c r="I127" s="167"/>
      <c r="J127" s="167"/>
      <c r="K127" s="167"/>
      <c r="L127" s="167"/>
    </row>
    <row r="128" spans="1:13">
      <c r="A128" s="33"/>
      <c r="B128" s="191" t="s">
        <v>185</v>
      </c>
      <c r="C128" s="192">
        <v>411.56308224999981</v>
      </c>
      <c r="D128" s="193">
        <v>685.402424</v>
      </c>
      <c r="E128" s="192">
        <v>446.72788999999989</v>
      </c>
      <c r="F128" s="193">
        <v>13.883721000000037</v>
      </c>
      <c r="G128" s="192">
        <v>220.232889</v>
      </c>
      <c r="I128" s="167"/>
      <c r="J128" s="167"/>
      <c r="K128" s="167"/>
      <c r="L128" s="167"/>
      <c r="M128" s="167"/>
    </row>
    <row r="129" spans="1:12">
      <c r="A129" s="33"/>
      <c r="B129" s="191" t="s">
        <v>186</v>
      </c>
      <c r="C129" s="192">
        <v>-484.80499373499975</v>
      </c>
      <c r="D129" s="193">
        <v>-1156.6971739999999</v>
      </c>
      <c r="E129" s="192">
        <v>-925.03104999999937</v>
      </c>
      <c r="F129" s="193">
        <v>-413.80302200000108</v>
      </c>
      <c r="G129" s="192">
        <v>-410.19287900000006</v>
      </c>
      <c r="I129" s="167"/>
      <c r="J129" s="167"/>
      <c r="K129" s="167"/>
      <c r="L129" s="167"/>
    </row>
    <row r="130" spans="1:12">
      <c r="A130" s="33"/>
      <c r="B130" s="213" t="s">
        <v>187</v>
      </c>
      <c r="C130" s="214">
        <v>6296.9434249999986</v>
      </c>
      <c r="D130" s="177">
        <v>5960.2450969999991</v>
      </c>
      <c r="E130" s="214">
        <v>5229.1680110000016</v>
      </c>
      <c r="F130" s="177">
        <v>4970.6302206199989</v>
      </c>
      <c r="G130" s="214">
        <v>5117.3009876200003</v>
      </c>
      <c r="I130" s="167"/>
      <c r="J130" s="167"/>
      <c r="K130" s="167"/>
      <c r="L130" s="167"/>
    </row>
    <row r="132" spans="1:12">
      <c r="A132" s="181" t="s">
        <v>209</v>
      </c>
      <c r="B132" s="209" t="s">
        <v>210</v>
      </c>
      <c r="C132" s="209"/>
      <c r="D132" s="209"/>
      <c r="E132" s="209"/>
      <c r="F132" s="212"/>
      <c r="G132" s="212"/>
    </row>
    <row r="133" spans="1:12">
      <c r="A133" s="215"/>
      <c r="B133" s="212"/>
      <c r="C133" s="212"/>
      <c r="D133" s="212"/>
      <c r="E133" s="212"/>
      <c r="F133" s="212"/>
      <c r="G133" s="162" t="s">
        <v>15</v>
      </c>
    </row>
    <row r="134" spans="1:12" ht="12.75" customHeight="1">
      <c r="A134" s="216"/>
      <c r="B134" s="416" t="s">
        <v>16</v>
      </c>
      <c r="C134" s="418" t="s">
        <v>17</v>
      </c>
      <c r="D134" s="419"/>
      <c r="E134" s="419"/>
      <c r="F134" s="419"/>
      <c r="G134" s="419"/>
    </row>
    <row r="135" spans="1:12" ht="24" customHeight="1">
      <c r="A135" s="217"/>
      <c r="B135" s="417"/>
      <c r="C135" s="124">
        <f>$C$6</f>
        <v>42643</v>
      </c>
      <c r="D135" s="124">
        <f>$D$6</f>
        <v>42551</v>
      </c>
      <c r="E135" s="124">
        <f>$E$6</f>
        <v>42460</v>
      </c>
      <c r="F135" s="124">
        <f>$F$6</f>
        <v>42369</v>
      </c>
      <c r="G135" s="124">
        <f>$G$6</f>
        <v>42277</v>
      </c>
    </row>
    <row r="136" spans="1:12">
      <c r="A136" s="92"/>
      <c r="B136" s="158" t="s">
        <v>176</v>
      </c>
      <c r="C136" s="183">
        <v>4169.3683122689999</v>
      </c>
      <c r="D136" s="184">
        <v>4142.901973</v>
      </c>
      <c r="E136" s="183">
        <v>4387.867322000001</v>
      </c>
      <c r="F136" s="184">
        <v>4134.8333569999986</v>
      </c>
      <c r="G136" s="183">
        <v>4045.421343</v>
      </c>
    </row>
    <row r="137" spans="1:12">
      <c r="A137" s="92"/>
      <c r="B137" s="158" t="s">
        <v>190</v>
      </c>
      <c r="C137" s="185">
        <v>3496.8</v>
      </c>
      <c r="D137" s="186">
        <v>3468.2</v>
      </c>
      <c r="E137" s="185">
        <v>3662.8</v>
      </c>
      <c r="F137" s="186">
        <v>3334.7</v>
      </c>
      <c r="G137" s="185">
        <v>3323.5</v>
      </c>
    </row>
    <row r="138" spans="1:12">
      <c r="A138" s="92"/>
      <c r="B138" s="212" t="s">
        <v>177</v>
      </c>
      <c r="C138" s="185">
        <v>209.74431267199998</v>
      </c>
      <c r="D138" s="186">
        <v>-25.817163999999593</v>
      </c>
      <c r="E138" s="185">
        <v>287.48812300000054</v>
      </c>
      <c r="F138" s="186">
        <v>-370.655717000001</v>
      </c>
      <c r="G138" s="185">
        <v>-241.94401799999969</v>
      </c>
    </row>
    <row r="139" spans="1:12">
      <c r="A139" s="92"/>
      <c r="B139" s="187" t="s">
        <v>178</v>
      </c>
      <c r="C139" s="218">
        <v>5.0306016874257779E-2</v>
      </c>
      <c r="D139" s="219">
        <v>-6.2316618081370168E-3</v>
      </c>
      <c r="E139" s="218">
        <v>6.5518873270981839E-2</v>
      </c>
      <c r="F139" s="219">
        <v>-8.9642238271224514E-2</v>
      </c>
      <c r="G139" s="218">
        <v>-5.9806877327783871E-2</v>
      </c>
    </row>
    <row r="140" spans="1:12">
      <c r="A140" s="92"/>
      <c r="B140" s="207" t="s">
        <v>179</v>
      </c>
      <c r="C140" s="185">
        <v>-1271.2185843890002</v>
      </c>
      <c r="D140" s="186">
        <v>-1579.7125889999995</v>
      </c>
      <c r="E140" s="185">
        <v>-1084.7326649999991</v>
      </c>
      <c r="F140" s="186">
        <v>-1868.0253770000008</v>
      </c>
      <c r="G140" s="185">
        <v>-1612.1588279999996</v>
      </c>
    </row>
    <row r="141" spans="1:12">
      <c r="A141" s="92"/>
      <c r="B141" s="190" t="s">
        <v>182</v>
      </c>
      <c r="C141" s="185">
        <v>-2212.0663007053245</v>
      </c>
      <c r="D141" s="186">
        <v>-2422.6688645461691</v>
      </c>
      <c r="E141" s="185">
        <v>-2015.3955312435585</v>
      </c>
      <c r="F141" s="186">
        <v>-2807.8172115952825</v>
      </c>
      <c r="G141" s="185">
        <v>-2487.8514888897348</v>
      </c>
    </row>
    <row r="142" spans="1:12">
      <c r="A142" s="92"/>
      <c r="B142" s="190" t="s">
        <v>191</v>
      </c>
      <c r="C142" s="185">
        <v>-2239.6972566413247</v>
      </c>
      <c r="D142" s="186">
        <v>-2510.0481045461693</v>
      </c>
      <c r="E142" s="185">
        <v>-2028.0314802435585</v>
      </c>
      <c r="F142" s="186">
        <v>-2861.0013185952826</v>
      </c>
      <c r="G142" s="185">
        <v>-2497.8035978897346</v>
      </c>
    </row>
    <row r="143" spans="1:12">
      <c r="A143" s="92"/>
      <c r="B143" s="191" t="s">
        <v>185</v>
      </c>
      <c r="C143" s="192">
        <v>290.00592322200004</v>
      </c>
      <c r="D143" s="193">
        <v>530.7239340000001</v>
      </c>
      <c r="E143" s="192">
        <v>464.96431699999948</v>
      </c>
      <c r="F143" s="193">
        <v>546.74132300000019</v>
      </c>
      <c r="G143" s="192">
        <v>1316.9507019999996</v>
      </c>
    </row>
    <row r="144" spans="1:12">
      <c r="A144" s="92"/>
      <c r="B144" s="191" t="s">
        <v>186</v>
      </c>
      <c r="C144" s="192">
        <v>-80.261610550000057</v>
      </c>
      <c r="D144" s="193">
        <v>-556.54109799999969</v>
      </c>
      <c r="E144" s="192">
        <v>-177.47619399999894</v>
      </c>
      <c r="F144" s="193">
        <v>-917.3970400000012</v>
      </c>
      <c r="G144" s="192">
        <v>-1558.8947199999993</v>
      </c>
    </row>
    <row r="145" spans="1:12">
      <c r="A145" s="92"/>
      <c r="B145" s="220" t="s">
        <v>187</v>
      </c>
      <c r="C145" s="198">
        <v>75123.806919888011</v>
      </c>
      <c r="D145" s="199">
        <v>76037.626928000012</v>
      </c>
      <c r="E145" s="198">
        <v>74002.766420999993</v>
      </c>
      <c r="F145" s="199">
        <v>73672.690345999988</v>
      </c>
      <c r="G145" s="198">
        <v>73311.103619000001</v>
      </c>
    </row>
    <row r="147" spans="1:12" s="212" customFormat="1">
      <c r="A147" s="221">
        <v>4.2</v>
      </c>
      <c r="B147" s="209" t="s">
        <v>211</v>
      </c>
      <c r="C147" s="209"/>
      <c r="D147" s="209"/>
      <c r="E147" s="209"/>
    </row>
    <row r="148" spans="1:12" s="212" customFormat="1">
      <c r="A148" s="215"/>
    </row>
    <row r="149" spans="1:12" s="212" customFormat="1" ht="12.75" customHeight="1">
      <c r="A149" s="215"/>
      <c r="B149" s="160" t="s">
        <v>212</v>
      </c>
      <c r="G149" s="162" t="s">
        <v>15</v>
      </c>
    </row>
    <row r="150" spans="1:12" ht="12.75" customHeight="1">
      <c r="A150" s="216"/>
      <c r="B150" s="416" t="s">
        <v>16</v>
      </c>
      <c r="C150" s="418" t="s">
        <v>17</v>
      </c>
      <c r="D150" s="419"/>
      <c r="E150" s="419"/>
      <c r="F150" s="419"/>
      <c r="G150" s="419"/>
    </row>
    <row r="151" spans="1:12" ht="24" customHeight="1">
      <c r="A151" s="217"/>
      <c r="B151" s="417"/>
      <c r="C151" s="124">
        <f>$C$6</f>
        <v>42643</v>
      </c>
      <c r="D151" s="124">
        <f>$D$6</f>
        <v>42551</v>
      </c>
      <c r="E151" s="124">
        <f>$E$6</f>
        <v>42460</v>
      </c>
      <c r="F151" s="124">
        <f>$F$6</f>
        <v>42369</v>
      </c>
      <c r="G151" s="124">
        <f>$G$6</f>
        <v>42277</v>
      </c>
    </row>
    <row r="152" spans="1:12">
      <c r="A152" s="92"/>
      <c r="B152" s="158" t="s">
        <v>176</v>
      </c>
      <c r="C152" s="183">
        <v>52725.602422453201</v>
      </c>
      <c r="D152" s="184">
        <v>57647.079237906277</v>
      </c>
      <c r="E152" s="183">
        <v>59246.894610243136</v>
      </c>
      <c r="F152" s="184">
        <v>57750.155374129914</v>
      </c>
      <c r="G152" s="183">
        <v>58149.105496565826</v>
      </c>
      <c r="I152" s="167"/>
      <c r="J152" s="167"/>
      <c r="K152" s="167"/>
      <c r="L152" s="167"/>
    </row>
    <row r="153" spans="1:12">
      <c r="A153" s="92"/>
      <c r="B153" s="158" t="s">
        <v>190</v>
      </c>
      <c r="C153" s="185">
        <v>44077.5</v>
      </c>
      <c r="D153" s="186">
        <v>48304.2</v>
      </c>
      <c r="E153" s="185">
        <v>49382.6</v>
      </c>
      <c r="F153" s="186">
        <v>48180.9</v>
      </c>
      <c r="G153" s="185">
        <v>48584.800000000003</v>
      </c>
      <c r="I153" s="167"/>
      <c r="J153" s="167"/>
      <c r="K153" s="167"/>
      <c r="L153" s="167"/>
    </row>
    <row r="154" spans="1:12">
      <c r="A154" s="92"/>
      <c r="B154" s="212" t="s">
        <v>177</v>
      </c>
      <c r="C154" s="185">
        <v>12126.030801255525</v>
      </c>
      <c r="D154" s="186">
        <v>12315.565350259109</v>
      </c>
      <c r="E154" s="185">
        <v>11620.070200207658</v>
      </c>
      <c r="F154" s="186">
        <v>11526.661531567261</v>
      </c>
      <c r="G154" s="185">
        <v>11085.708431484418</v>
      </c>
      <c r="I154" s="167"/>
      <c r="J154" s="167"/>
      <c r="K154" s="167"/>
      <c r="L154" s="167"/>
    </row>
    <row r="155" spans="1:12">
      <c r="A155" s="92"/>
      <c r="B155" s="187" t="s">
        <v>178</v>
      </c>
      <c r="C155" s="218">
        <v>0.22998373170017408</v>
      </c>
      <c r="D155" s="219">
        <v>0.21363728246202132</v>
      </c>
      <c r="E155" s="218">
        <v>0.19612960774822916</v>
      </c>
      <c r="F155" s="219">
        <v>0.19959533367300358</v>
      </c>
      <c r="G155" s="218">
        <v>0.19064280244412563</v>
      </c>
      <c r="I155" s="167"/>
      <c r="J155" s="167"/>
      <c r="K155" s="167"/>
      <c r="L155" s="167"/>
    </row>
    <row r="156" spans="1:12">
      <c r="A156" s="92"/>
      <c r="B156" s="207" t="s">
        <v>179</v>
      </c>
      <c r="C156" s="185">
        <v>1124.5045657390547</v>
      </c>
      <c r="D156" s="186">
        <v>940.52790420176279</v>
      </c>
      <c r="E156" s="185">
        <v>-755.0132169032604</v>
      </c>
      <c r="F156" s="186">
        <v>783.8526836480396</v>
      </c>
      <c r="G156" s="185">
        <v>327.51248579191633</v>
      </c>
      <c r="I156" s="167"/>
      <c r="J156" s="167"/>
      <c r="K156" s="167"/>
      <c r="L156" s="167"/>
    </row>
    <row r="157" spans="1:12">
      <c r="A157" s="92"/>
      <c r="B157" s="190" t="s">
        <v>182</v>
      </c>
      <c r="C157" s="185">
        <v>-6298.7265761362014</v>
      </c>
      <c r="D157" s="186">
        <v>-690.11570680323211</v>
      </c>
      <c r="E157" s="185">
        <v>-2829.2669938880867</v>
      </c>
      <c r="F157" s="186">
        <v>-2517.4170548305542</v>
      </c>
      <c r="G157" s="185">
        <v>-9616.8417240711005</v>
      </c>
      <c r="I157" s="167"/>
      <c r="J157" s="167"/>
      <c r="K157" s="167"/>
      <c r="L157" s="167"/>
    </row>
    <row r="158" spans="1:12">
      <c r="A158" s="92"/>
      <c r="B158" s="190" t="s">
        <v>191</v>
      </c>
      <c r="C158" s="185">
        <v>-6227.322817838728</v>
      </c>
      <c r="D158" s="186">
        <v>-4174.2507027164356</v>
      </c>
      <c r="E158" s="185">
        <v>-4942.0896566605479</v>
      </c>
      <c r="F158" s="186">
        <v>-4982.3943833707908</v>
      </c>
      <c r="G158" s="185">
        <v>-10941.425425879672</v>
      </c>
      <c r="I158" s="167"/>
      <c r="J158" s="167"/>
      <c r="K158" s="167"/>
      <c r="L158" s="167"/>
    </row>
    <row r="159" spans="1:12">
      <c r="A159" s="92"/>
      <c r="B159" s="191" t="s">
        <v>185</v>
      </c>
      <c r="C159" s="192">
        <v>6875.1406143301583</v>
      </c>
      <c r="D159" s="193">
        <v>7240.4484853925414</v>
      </c>
      <c r="E159" s="192">
        <v>18084.630721212834</v>
      </c>
      <c r="F159" s="193">
        <v>10902.502868336045</v>
      </c>
      <c r="G159" s="192">
        <v>10358.616097760767</v>
      </c>
      <c r="I159" s="167"/>
      <c r="J159" s="167"/>
      <c r="K159" s="167"/>
      <c r="L159" s="167"/>
    </row>
    <row r="160" spans="1:12">
      <c r="A160" s="92"/>
      <c r="B160" s="191" t="s">
        <v>186</v>
      </c>
      <c r="C160" s="192">
        <v>5250.8901869253668</v>
      </c>
      <c r="D160" s="193">
        <v>5075.1168648665671</v>
      </c>
      <c r="E160" s="192">
        <v>-6464.5605210051763</v>
      </c>
      <c r="F160" s="193">
        <v>624.15866323121554</v>
      </c>
      <c r="G160" s="192">
        <v>727.09233372365088</v>
      </c>
      <c r="I160" s="167"/>
      <c r="J160" s="167"/>
      <c r="K160" s="167"/>
      <c r="L160" s="167"/>
    </row>
    <row r="161" spans="1:12">
      <c r="A161" s="92"/>
      <c r="B161" s="220" t="s">
        <v>187</v>
      </c>
      <c r="C161" s="198">
        <v>573153.6903233768</v>
      </c>
      <c r="D161" s="199">
        <v>595184.76516416296</v>
      </c>
      <c r="E161" s="198">
        <v>694965.56269107212</v>
      </c>
      <c r="F161" s="199">
        <v>675904.84154438507</v>
      </c>
      <c r="G161" s="198">
        <v>661498.00307835301</v>
      </c>
      <c r="H161" s="167"/>
      <c r="I161" s="167"/>
      <c r="J161" s="167"/>
      <c r="K161" s="167"/>
      <c r="L161" s="167"/>
    </row>
    <row r="162" spans="1:12" s="191" customFormat="1" ht="34.5" customHeight="1">
      <c r="A162" s="222"/>
      <c r="B162" s="415" t="s">
        <v>213</v>
      </c>
      <c r="C162" s="415"/>
      <c r="D162" s="415"/>
      <c r="E162" s="415"/>
      <c r="F162" s="415"/>
      <c r="G162" s="415"/>
    </row>
    <row r="164" spans="1:12" s="212" customFormat="1" ht="12.75" customHeight="1">
      <c r="A164" s="215"/>
      <c r="B164" s="160" t="s">
        <v>214</v>
      </c>
      <c r="G164" s="162" t="s">
        <v>15</v>
      </c>
    </row>
    <row r="165" spans="1:12" ht="12.75" customHeight="1">
      <c r="A165" s="216"/>
      <c r="B165" s="416" t="s">
        <v>16</v>
      </c>
      <c r="C165" s="418" t="s">
        <v>17</v>
      </c>
      <c r="D165" s="419"/>
      <c r="E165" s="419"/>
      <c r="F165" s="419"/>
      <c r="G165" s="419"/>
    </row>
    <row r="166" spans="1:12" ht="24" customHeight="1">
      <c r="A166" s="217"/>
      <c r="B166" s="417"/>
      <c r="C166" s="124">
        <f>$C$6</f>
        <v>42643</v>
      </c>
      <c r="D166" s="124">
        <f>$D$6</f>
        <v>42551</v>
      </c>
      <c r="E166" s="124">
        <f>$E$6</f>
        <v>42460</v>
      </c>
      <c r="F166" s="124">
        <f>$F$6</f>
        <v>42369</v>
      </c>
      <c r="G166" s="124">
        <f>$G$6</f>
        <v>42277</v>
      </c>
    </row>
    <row r="167" spans="1:12">
      <c r="A167" s="92"/>
      <c r="B167" s="158" t="s">
        <v>176</v>
      </c>
      <c r="C167" s="183">
        <v>53047.696293542009</v>
      </c>
      <c r="D167" s="184">
        <v>62493.492789999997</v>
      </c>
      <c r="E167" s="183">
        <v>64511.019396999996</v>
      </c>
      <c r="F167" s="184">
        <v>62505.601766000007</v>
      </c>
      <c r="G167" s="183">
        <v>62721.312334999995</v>
      </c>
      <c r="I167" s="167"/>
      <c r="J167" s="167"/>
      <c r="K167" s="167"/>
      <c r="L167" s="167"/>
    </row>
    <row r="168" spans="1:12">
      <c r="A168" s="92"/>
      <c r="B168" s="158" t="s">
        <v>190</v>
      </c>
      <c r="C168" s="185">
        <v>44363.4</v>
      </c>
      <c r="D168" s="186">
        <v>52757.9</v>
      </c>
      <c r="E168" s="185">
        <v>54169.9</v>
      </c>
      <c r="F168" s="186">
        <v>52532.7</v>
      </c>
      <c r="G168" s="185">
        <v>52718.8</v>
      </c>
      <c r="I168" s="167"/>
      <c r="J168" s="167"/>
      <c r="K168" s="167"/>
      <c r="L168" s="167"/>
    </row>
    <row r="169" spans="1:12">
      <c r="A169" s="92"/>
      <c r="B169" s="212" t="s">
        <v>177</v>
      </c>
      <c r="C169" s="185">
        <v>12247.189157559995</v>
      </c>
      <c r="D169" s="186">
        <v>13998.263753999992</v>
      </c>
      <c r="E169" s="185">
        <v>14233.245731999988</v>
      </c>
      <c r="F169" s="186">
        <v>13286.648837999986</v>
      </c>
      <c r="G169" s="185">
        <v>12695.042389000002</v>
      </c>
      <c r="I169" s="167"/>
      <c r="J169" s="167"/>
      <c r="K169" s="167"/>
      <c r="L169" s="167"/>
    </row>
    <row r="170" spans="1:12">
      <c r="A170" s="92"/>
      <c r="B170" s="187" t="s">
        <v>178</v>
      </c>
      <c r="C170" s="218">
        <v>0.23087127270880112</v>
      </c>
      <c r="D170" s="219">
        <v>0.22399554144043535</v>
      </c>
      <c r="E170" s="218">
        <v>0.22063278281821552</v>
      </c>
      <c r="F170" s="219">
        <v>0.21256732936898584</v>
      </c>
      <c r="G170" s="218">
        <v>0.20240396631362995</v>
      </c>
      <c r="I170" s="167"/>
      <c r="J170" s="167"/>
      <c r="K170" s="167"/>
      <c r="L170" s="167"/>
    </row>
    <row r="171" spans="1:12">
      <c r="A171" s="92"/>
      <c r="B171" s="207" t="s">
        <v>179</v>
      </c>
      <c r="C171" s="185">
        <v>1103.2685090209889</v>
      </c>
      <c r="D171" s="186">
        <v>1975.0419529999926</v>
      </c>
      <c r="E171" s="185">
        <v>985.58603299998867</v>
      </c>
      <c r="F171" s="186">
        <v>1946.8141519999845</v>
      </c>
      <c r="G171" s="185">
        <v>1216.0830410000035</v>
      </c>
      <c r="I171" s="167"/>
      <c r="J171" s="167"/>
      <c r="K171" s="167"/>
      <c r="L171" s="167"/>
    </row>
    <row r="172" spans="1:12">
      <c r="A172" s="92"/>
      <c r="B172" s="190" t="s">
        <v>182</v>
      </c>
      <c r="C172" s="185">
        <v>-6158.3347454835521</v>
      </c>
      <c r="D172" s="186">
        <v>-2472.2871007367685</v>
      </c>
      <c r="E172" s="185">
        <v>-1238.4940907146438</v>
      </c>
      <c r="F172" s="186">
        <v>-1300.3778437167111</v>
      </c>
      <c r="G172" s="185">
        <v>-9589.968346753747</v>
      </c>
      <c r="I172" s="167"/>
      <c r="J172" s="167"/>
      <c r="K172" s="167"/>
      <c r="L172" s="167"/>
    </row>
    <row r="173" spans="1:12">
      <c r="A173" s="92"/>
      <c r="B173" s="190" t="s">
        <v>191</v>
      </c>
      <c r="C173" s="185">
        <v>-6098.9806054755527</v>
      </c>
      <c r="D173" s="186">
        <v>-5204.0012997367685</v>
      </c>
      <c r="E173" s="185">
        <v>-3839.2573567146424</v>
      </c>
      <c r="F173" s="186">
        <v>-4870.2163367167141</v>
      </c>
      <c r="G173" s="185">
        <v>-11026.743312753746</v>
      </c>
      <c r="I173" s="167"/>
      <c r="J173" s="167"/>
      <c r="K173" s="167"/>
      <c r="L173" s="167"/>
    </row>
    <row r="174" spans="1:12">
      <c r="A174" s="92"/>
      <c r="B174" s="191" t="s">
        <v>185</v>
      </c>
      <c r="C174" s="192">
        <v>6781.3770374301876</v>
      </c>
      <c r="D174" s="193">
        <v>7503.504585341424</v>
      </c>
      <c r="E174" s="192">
        <v>18667.891189064496</v>
      </c>
      <c r="F174" s="193">
        <v>12098.864000000003</v>
      </c>
      <c r="G174" s="192">
        <v>10665.229999999998</v>
      </c>
      <c r="I174" s="167"/>
      <c r="J174" s="167"/>
      <c r="K174" s="167"/>
      <c r="L174" s="167"/>
    </row>
    <row r="175" spans="1:12">
      <c r="A175" s="92"/>
      <c r="B175" s="191" t="s">
        <v>186</v>
      </c>
      <c r="C175" s="192">
        <v>5465.8121201298072</v>
      </c>
      <c r="D175" s="193">
        <v>6494.7591686585683</v>
      </c>
      <c r="E175" s="192">
        <v>-4434.6454570645074</v>
      </c>
      <c r="F175" s="193">
        <v>1187.7848379999832</v>
      </c>
      <c r="G175" s="192">
        <v>2029.8123890000043</v>
      </c>
      <c r="I175" s="167"/>
      <c r="J175" s="167"/>
      <c r="K175" s="167"/>
      <c r="L175" s="167"/>
    </row>
    <row r="176" spans="1:12">
      <c r="A176" s="92"/>
      <c r="B176" s="220" t="s">
        <v>187</v>
      </c>
      <c r="C176" s="198">
        <v>573037.283990775</v>
      </c>
      <c r="D176" s="199">
        <v>617750.509571</v>
      </c>
      <c r="E176" s="198">
        <v>758254.240643</v>
      </c>
      <c r="F176" s="199">
        <v>736613.54264799994</v>
      </c>
      <c r="G176" s="198">
        <v>718612.63875899999</v>
      </c>
      <c r="H176" s="167"/>
      <c r="I176" s="167"/>
      <c r="J176" s="167"/>
      <c r="K176" s="167"/>
      <c r="L176" s="167"/>
    </row>
    <row r="177" spans="1:12">
      <c r="A177" s="92"/>
      <c r="B177" s="223" t="s">
        <v>215</v>
      </c>
      <c r="C177" s="212"/>
      <c r="D177" s="212"/>
      <c r="E177" s="212"/>
      <c r="F177" s="212"/>
      <c r="G177" s="212"/>
      <c r="H177" s="167"/>
      <c r="I177" s="167"/>
      <c r="J177" s="167"/>
      <c r="K177" s="167"/>
      <c r="L177" s="167"/>
    </row>
    <row r="178" spans="1:12">
      <c r="A178" s="92"/>
      <c r="B178" s="224"/>
      <c r="C178" s="212"/>
      <c r="D178" s="212"/>
      <c r="E178" s="212"/>
      <c r="F178" s="212"/>
      <c r="G178" s="212"/>
      <c r="H178" s="167"/>
      <c r="I178" s="167"/>
      <c r="J178" s="167"/>
      <c r="K178" s="167"/>
      <c r="L178" s="167"/>
    </row>
    <row r="179" spans="1:12" s="212" customFormat="1" ht="12.75" customHeight="1">
      <c r="A179" s="215"/>
      <c r="B179" s="160" t="s">
        <v>216</v>
      </c>
      <c r="G179" s="225" t="s">
        <v>217</v>
      </c>
    </row>
    <row r="180" spans="1:12" ht="12.75" customHeight="1">
      <c r="A180" s="216"/>
      <c r="B180" s="416" t="s">
        <v>16</v>
      </c>
      <c r="C180" s="418" t="s">
        <v>17</v>
      </c>
      <c r="D180" s="419"/>
      <c r="E180" s="419"/>
      <c r="F180" s="419"/>
      <c r="G180" s="419"/>
    </row>
    <row r="181" spans="1:12" ht="24" customHeight="1">
      <c r="A181" s="217"/>
      <c r="B181" s="417"/>
      <c r="C181" s="124">
        <f>$C$6</f>
        <v>42643</v>
      </c>
      <c r="D181" s="124">
        <f>$D$6</f>
        <v>42551</v>
      </c>
      <c r="E181" s="124">
        <f>$E$6</f>
        <v>42460</v>
      </c>
      <c r="F181" s="124">
        <f>$F$6</f>
        <v>42369</v>
      </c>
      <c r="G181" s="124">
        <f>$G$6</f>
        <v>42277</v>
      </c>
    </row>
    <row r="182" spans="1:12">
      <c r="A182" s="92"/>
      <c r="B182" s="158" t="s">
        <v>176</v>
      </c>
      <c r="C182" s="183">
        <v>785.41203972046333</v>
      </c>
      <c r="D182" s="184">
        <v>863.03048193837503</v>
      </c>
      <c r="E182" s="183">
        <v>875.58171367034879</v>
      </c>
      <c r="F182" s="184">
        <v>876.78174333779066</v>
      </c>
      <c r="G182" s="183">
        <v>896.16251588159616</v>
      </c>
      <c r="I182" s="167"/>
      <c r="J182" s="167"/>
      <c r="K182" s="167"/>
      <c r="L182" s="167"/>
    </row>
    <row r="183" spans="1:12">
      <c r="A183" s="92"/>
      <c r="B183" s="158" t="s">
        <v>190</v>
      </c>
      <c r="C183" s="185">
        <v>656.6</v>
      </c>
      <c r="D183" s="186">
        <v>723.1</v>
      </c>
      <c r="E183" s="185">
        <v>729.8</v>
      </c>
      <c r="F183" s="186">
        <v>731.5</v>
      </c>
      <c r="G183" s="185">
        <v>748.7</v>
      </c>
      <c r="I183" s="167"/>
      <c r="J183" s="167"/>
      <c r="K183" s="167"/>
      <c r="L183" s="167"/>
    </row>
    <row r="184" spans="1:12">
      <c r="A184" s="92"/>
      <c r="B184" s="212" t="s">
        <v>177</v>
      </c>
      <c r="C184" s="185">
        <v>180.67643396768062</v>
      </c>
      <c r="D184" s="186">
        <v>184.089367359618</v>
      </c>
      <c r="E184" s="185">
        <v>171.79628259752383</v>
      </c>
      <c r="F184" s="186">
        <v>174.86703447579157</v>
      </c>
      <c r="G184" s="185">
        <v>170.46146223259882</v>
      </c>
      <c r="I184" s="167"/>
      <c r="J184" s="167"/>
      <c r="K184" s="167"/>
      <c r="L184" s="167"/>
    </row>
    <row r="185" spans="1:12">
      <c r="A185" s="92"/>
      <c r="B185" s="187" t="s">
        <v>178</v>
      </c>
      <c r="C185" s="218">
        <v>0.23004031620394477</v>
      </c>
      <c r="D185" s="219">
        <v>0.21330575363474005</v>
      </c>
      <c r="E185" s="218">
        <v>0.19620816642843239</v>
      </c>
      <c r="F185" s="219">
        <v>0.19944192018654061</v>
      </c>
      <c r="G185" s="218">
        <v>0.1902126670238021</v>
      </c>
      <c r="I185" s="167"/>
      <c r="J185" s="167"/>
      <c r="K185" s="167"/>
      <c r="L185" s="167"/>
    </row>
    <row r="186" spans="1:12">
      <c r="A186" s="92"/>
      <c r="B186" s="207" t="s">
        <v>179</v>
      </c>
      <c r="C186" s="185">
        <v>16.760585403717641</v>
      </c>
      <c r="D186" s="186">
        <v>13.867142313111515</v>
      </c>
      <c r="E186" s="185">
        <v>-11.120771582924306</v>
      </c>
      <c r="F186" s="186">
        <v>11.732645047434914</v>
      </c>
      <c r="G186" s="185">
        <v>4.7060990438181989</v>
      </c>
      <c r="I186" s="167"/>
      <c r="J186" s="167"/>
      <c r="K186" s="167"/>
      <c r="L186" s="167"/>
    </row>
    <row r="187" spans="1:12">
      <c r="A187" s="92"/>
      <c r="B187" s="190" t="s">
        <v>182</v>
      </c>
      <c r="C187" s="185">
        <v>-93.485123243314916</v>
      </c>
      <c r="D187" s="186">
        <v>-10.582560833243427</v>
      </c>
      <c r="E187" s="185">
        <v>-42.092790980003528</v>
      </c>
      <c r="F187" s="186">
        <v>-38.426173769406098</v>
      </c>
      <c r="G187" s="185">
        <v>-148.89583576360943</v>
      </c>
      <c r="I187" s="167"/>
      <c r="J187" s="167"/>
      <c r="K187" s="167"/>
      <c r="L187" s="167"/>
    </row>
    <row r="188" spans="1:12">
      <c r="A188" s="92"/>
      <c r="B188" s="190" t="s">
        <v>191</v>
      </c>
      <c r="C188" s="185">
        <v>-92.49373957134685</v>
      </c>
      <c r="D188" s="186">
        <v>-62.711477512383844</v>
      </c>
      <c r="E188" s="185">
        <v>-73.278341313703635</v>
      </c>
      <c r="F188" s="186">
        <v>-75.8466998624192</v>
      </c>
      <c r="G188" s="185">
        <v>-169.28579218612208</v>
      </c>
      <c r="I188" s="167"/>
      <c r="J188" s="167"/>
      <c r="K188" s="167"/>
      <c r="L188" s="167"/>
    </row>
    <row r="189" spans="1:12">
      <c r="A189" s="92"/>
      <c r="B189" s="191" t="s">
        <v>185</v>
      </c>
      <c r="C189" s="192">
        <v>102.44659712631847</v>
      </c>
      <c r="D189" s="193">
        <v>108.37691403467757</v>
      </c>
      <c r="E189" s="192">
        <v>267.22119334954363</v>
      </c>
      <c r="F189" s="193">
        <v>165.55440962023923</v>
      </c>
      <c r="G189" s="192">
        <v>159.6062944707484</v>
      </c>
      <c r="I189" s="167"/>
      <c r="J189" s="167"/>
      <c r="K189" s="167"/>
      <c r="L189" s="167"/>
    </row>
    <row r="190" spans="1:12">
      <c r="A190" s="92"/>
      <c r="B190" s="191" t="s">
        <v>186</v>
      </c>
      <c r="C190" s="192">
        <v>78.229836841362157</v>
      </c>
      <c r="D190" s="193">
        <v>75.712453324940427</v>
      </c>
      <c r="E190" s="192">
        <v>-95.424910752019798</v>
      </c>
      <c r="F190" s="193">
        <v>9.3126248555523432</v>
      </c>
      <c r="G190" s="192">
        <v>10.855167761850424</v>
      </c>
      <c r="I190" s="167"/>
      <c r="J190" s="167"/>
      <c r="K190" s="167"/>
      <c r="L190" s="167"/>
    </row>
    <row r="191" spans="1:12">
      <c r="A191" s="92"/>
      <c r="B191" s="220" t="s">
        <v>187</v>
      </c>
      <c r="C191" s="198">
        <v>8603.9734342622069</v>
      </c>
      <c r="D191" s="199">
        <v>8814.2875255707222</v>
      </c>
      <c r="E191" s="198">
        <v>10489.254587443545</v>
      </c>
      <c r="F191" s="199">
        <v>10209.70362834445</v>
      </c>
      <c r="G191" s="198">
        <v>10062.061018687549</v>
      </c>
      <c r="H191" s="167"/>
      <c r="I191" s="167"/>
      <c r="J191" s="167"/>
      <c r="K191" s="167"/>
      <c r="L191" s="167"/>
    </row>
    <row r="192" spans="1:12" ht="29.25" customHeight="1">
      <c r="B192" s="415" t="s">
        <v>213</v>
      </c>
      <c r="C192" s="415"/>
      <c r="D192" s="415"/>
      <c r="E192" s="415"/>
      <c r="F192" s="415"/>
      <c r="G192" s="415"/>
    </row>
    <row r="193" spans="1:12">
      <c r="B193" s="226"/>
      <c r="C193" s="226"/>
      <c r="D193" s="226"/>
      <c r="E193" s="226"/>
      <c r="F193" s="226"/>
      <c r="G193" s="226"/>
    </row>
    <row r="194" spans="1:12" s="212" customFormat="1" ht="12.75" customHeight="1">
      <c r="A194" s="215"/>
      <c r="B194" s="160" t="s">
        <v>218</v>
      </c>
      <c r="G194" s="225" t="s">
        <v>217</v>
      </c>
    </row>
    <row r="195" spans="1:12" ht="12.75" customHeight="1">
      <c r="A195" s="216"/>
      <c r="B195" s="416" t="s">
        <v>16</v>
      </c>
      <c r="C195" s="418" t="s">
        <v>17</v>
      </c>
      <c r="D195" s="419"/>
      <c r="E195" s="419"/>
      <c r="F195" s="419"/>
      <c r="G195" s="419"/>
    </row>
    <row r="196" spans="1:12" ht="24" customHeight="1">
      <c r="A196" s="217"/>
      <c r="B196" s="417"/>
      <c r="C196" s="124">
        <f>$C$6</f>
        <v>42643</v>
      </c>
      <c r="D196" s="124">
        <f>$D$6</f>
        <v>42551</v>
      </c>
      <c r="E196" s="124">
        <f>$E$6</f>
        <v>42460</v>
      </c>
      <c r="F196" s="124">
        <f>$F$6</f>
        <v>42369</v>
      </c>
      <c r="G196" s="124">
        <f>$G$6</f>
        <v>42277</v>
      </c>
    </row>
    <row r="197" spans="1:12">
      <c r="A197" s="92"/>
      <c r="B197" s="158" t="s">
        <v>176</v>
      </c>
      <c r="C197" s="183">
        <v>790.19856527000002</v>
      </c>
      <c r="D197" s="184">
        <v>935.61305070000003</v>
      </c>
      <c r="E197" s="183">
        <v>953.37691743000005</v>
      </c>
      <c r="F197" s="184">
        <v>948.97242133999976</v>
      </c>
      <c r="G197" s="183">
        <v>966.64196919000005</v>
      </c>
      <c r="I197" s="167"/>
      <c r="J197" s="167"/>
      <c r="K197" s="167"/>
      <c r="L197" s="167"/>
    </row>
    <row r="198" spans="1:12">
      <c r="A198" s="92"/>
      <c r="B198" s="158" t="s">
        <v>190</v>
      </c>
      <c r="C198" s="185">
        <v>660.8</v>
      </c>
      <c r="D198" s="186">
        <v>789.9</v>
      </c>
      <c r="E198" s="185">
        <v>800.6</v>
      </c>
      <c r="F198" s="186">
        <v>797.6</v>
      </c>
      <c r="G198" s="185">
        <v>812.5</v>
      </c>
      <c r="I198" s="167"/>
      <c r="J198" s="167"/>
      <c r="K198" s="167"/>
      <c r="L198" s="167"/>
    </row>
    <row r="199" spans="1:12">
      <c r="A199" s="92"/>
      <c r="B199" s="212" t="s">
        <v>177</v>
      </c>
      <c r="C199" s="185">
        <v>182.47585720514024</v>
      </c>
      <c r="D199" s="186">
        <v>209.29722100252764</v>
      </c>
      <c r="E199" s="185">
        <v>210.1838810406407</v>
      </c>
      <c r="F199" s="186">
        <v>201.56674911995503</v>
      </c>
      <c r="G199" s="185">
        <v>195.26358895462874</v>
      </c>
      <c r="I199" s="167"/>
      <c r="J199" s="167"/>
      <c r="K199" s="167"/>
      <c r="L199" s="167"/>
    </row>
    <row r="200" spans="1:12">
      <c r="A200" s="92"/>
      <c r="B200" s="187" t="s">
        <v>178</v>
      </c>
      <c r="C200" s="218">
        <v>0.23092405532625934</v>
      </c>
      <c r="D200" s="219">
        <v>0.22370062158275497</v>
      </c>
      <c r="E200" s="218">
        <v>0.22046252347626516</v>
      </c>
      <c r="F200" s="219">
        <v>0.2124052760514705</v>
      </c>
      <c r="G200" s="218">
        <v>0.20200197713146092</v>
      </c>
      <c r="I200" s="167"/>
      <c r="J200" s="167"/>
      <c r="K200" s="167"/>
      <c r="L200" s="167"/>
    </row>
    <row r="201" spans="1:12">
      <c r="A201" s="92"/>
      <c r="B201" s="207" t="s">
        <v>179</v>
      </c>
      <c r="C201" s="185">
        <v>16.44515773590939</v>
      </c>
      <c r="D201" s="186">
        <v>29.369664207394976</v>
      </c>
      <c r="E201" s="185">
        <v>14.396738973787251</v>
      </c>
      <c r="F201" s="186">
        <v>29.385622859061016</v>
      </c>
      <c r="G201" s="185">
        <v>18.381038346365301</v>
      </c>
      <c r="I201" s="167"/>
      <c r="J201" s="167"/>
      <c r="K201" s="167"/>
      <c r="L201" s="167"/>
    </row>
    <row r="202" spans="1:12">
      <c r="A202" s="92"/>
      <c r="B202" s="190" t="s">
        <v>182</v>
      </c>
      <c r="C202" s="185">
        <v>-91.396420194090609</v>
      </c>
      <c r="D202" s="186">
        <v>-36.980011992605029</v>
      </c>
      <c r="E202" s="185">
        <v>-18.643523776212717</v>
      </c>
      <c r="F202" s="186">
        <v>-19.838085278836992</v>
      </c>
      <c r="G202" s="185">
        <v>-147.95370641255869</v>
      </c>
      <c r="I202" s="167"/>
      <c r="J202" s="167"/>
      <c r="K202" s="167"/>
      <c r="L202" s="167"/>
    </row>
    <row r="203" spans="1:12">
      <c r="A203" s="92"/>
      <c r="B203" s="190" t="s">
        <v>191</v>
      </c>
      <c r="C203" s="185">
        <v>-90.529945478738725</v>
      </c>
      <c r="D203" s="186">
        <v>-77.722531826523564</v>
      </c>
      <c r="E203" s="185">
        <v>-57.049373238156527</v>
      </c>
      <c r="F203" s="186">
        <v>-74.03364395002707</v>
      </c>
      <c r="G203" s="185">
        <v>-169.79991698838342</v>
      </c>
      <c r="I203" s="167"/>
      <c r="J203" s="167"/>
      <c r="K203" s="167"/>
      <c r="L203" s="167"/>
    </row>
    <row r="204" spans="1:12">
      <c r="A204" s="92"/>
      <c r="B204" s="191" t="s">
        <v>185</v>
      </c>
      <c r="C204" s="192">
        <v>102.44659712631847</v>
      </c>
      <c r="D204" s="193">
        <v>112.31440608202441</v>
      </c>
      <c r="E204" s="192">
        <v>275.83953677361558</v>
      </c>
      <c r="F204" s="193">
        <v>183.72114469434658</v>
      </c>
      <c r="G204" s="192">
        <v>161.83678436655791</v>
      </c>
      <c r="I204" s="167"/>
      <c r="J204" s="167"/>
      <c r="K204" s="167"/>
      <c r="L204" s="167"/>
    </row>
    <row r="205" spans="1:12">
      <c r="A205" s="92"/>
      <c r="B205" s="191" t="s">
        <v>186</v>
      </c>
      <c r="C205" s="192">
        <v>80.029260078821778</v>
      </c>
      <c r="D205" s="193">
        <v>96.98281492050323</v>
      </c>
      <c r="E205" s="192">
        <v>-65.655655732974878</v>
      </c>
      <c r="F205" s="193">
        <v>17.845604425608457</v>
      </c>
      <c r="G205" s="192">
        <v>33.426804588070837</v>
      </c>
      <c r="I205" s="167"/>
      <c r="J205" s="167"/>
      <c r="K205" s="167"/>
      <c r="L205" s="167"/>
    </row>
    <row r="206" spans="1:12">
      <c r="A206" s="92"/>
      <c r="B206" s="220" t="s">
        <v>187</v>
      </c>
      <c r="C206" s="198">
        <v>8604.0343114700008</v>
      </c>
      <c r="D206" s="199">
        <v>9148.7500411400015</v>
      </c>
      <c r="E206" s="198">
        <v>11444.483291949999</v>
      </c>
      <c r="F206" s="199">
        <v>11126.72301795</v>
      </c>
      <c r="G206" s="198">
        <v>10930.83302736</v>
      </c>
      <c r="H206" s="167"/>
      <c r="I206" s="167"/>
      <c r="J206" s="167"/>
      <c r="K206" s="167"/>
      <c r="L206" s="167"/>
    </row>
    <row r="207" spans="1:12">
      <c r="B207" s="223" t="s">
        <v>219</v>
      </c>
      <c r="F207" s="227"/>
    </row>
    <row r="208" spans="1:12">
      <c r="B208" s="228"/>
    </row>
    <row r="209" spans="1:12" s="212" customFormat="1" ht="12.75" customHeight="1">
      <c r="A209" s="215"/>
      <c r="B209" s="160" t="s">
        <v>220</v>
      </c>
      <c r="G209" s="225" t="s">
        <v>217</v>
      </c>
    </row>
    <row r="210" spans="1:12" ht="12.75" customHeight="1">
      <c r="A210" s="216"/>
      <c r="B210" s="416" t="s">
        <v>16</v>
      </c>
      <c r="C210" s="418" t="s">
        <v>17</v>
      </c>
      <c r="D210" s="419"/>
      <c r="E210" s="419"/>
      <c r="F210" s="419"/>
      <c r="G210" s="419"/>
    </row>
    <row r="211" spans="1:12" ht="24" customHeight="1">
      <c r="A211" s="217"/>
      <c r="B211" s="417"/>
      <c r="C211" s="124">
        <f>$C$6</f>
        <v>42643</v>
      </c>
      <c r="D211" s="124">
        <f>$D$6</f>
        <v>42551</v>
      </c>
      <c r="E211" s="124">
        <f>$E$6</f>
        <v>42460</v>
      </c>
      <c r="F211" s="124">
        <f>$F$6</f>
        <v>42369</v>
      </c>
      <c r="G211" s="124">
        <f>$G$6</f>
        <v>42277</v>
      </c>
    </row>
    <row r="212" spans="1:12">
      <c r="A212" s="92"/>
      <c r="B212" s="158" t="s">
        <v>176</v>
      </c>
      <c r="C212" s="183">
        <v>897.71729236133729</v>
      </c>
      <c r="D212" s="184">
        <v>864.03213861558447</v>
      </c>
      <c r="E212" s="183">
        <v>872.39789514163704</v>
      </c>
      <c r="F212" s="184">
        <v>871.09793785986801</v>
      </c>
      <c r="G212" s="183">
        <v>865.61522808231518</v>
      </c>
      <c r="I212" s="167"/>
      <c r="J212" s="167"/>
      <c r="K212" s="167"/>
      <c r="L212" s="167"/>
    </row>
    <row r="213" spans="1:12">
      <c r="A213" s="92"/>
      <c r="B213" s="158" t="s">
        <v>190</v>
      </c>
      <c r="C213" s="185">
        <v>738.8</v>
      </c>
      <c r="D213" s="186">
        <v>722.5</v>
      </c>
      <c r="E213" s="185">
        <v>727.1</v>
      </c>
      <c r="F213" s="186">
        <v>726.5</v>
      </c>
      <c r="G213" s="185">
        <v>721.5</v>
      </c>
      <c r="I213" s="167"/>
      <c r="J213" s="167"/>
      <c r="K213" s="167"/>
      <c r="L213" s="167"/>
    </row>
    <row r="214" spans="1:12">
      <c r="A214" s="92"/>
      <c r="B214" s="212" t="s">
        <v>177</v>
      </c>
      <c r="C214" s="185">
        <v>210.92631579467661</v>
      </c>
      <c r="D214" s="186">
        <v>185.19526763428007</v>
      </c>
      <c r="E214" s="185">
        <v>171.37267727202055</v>
      </c>
      <c r="F214" s="186">
        <v>173.86966401661823</v>
      </c>
      <c r="G214" s="185">
        <v>163.46375358437851</v>
      </c>
      <c r="I214" s="167"/>
      <c r="J214" s="167"/>
      <c r="K214" s="167"/>
      <c r="L214" s="167"/>
    </row>
    <row r="215" spans="1:12">
      <c r="A215" s="92"/>
      <c r="B215" s="187" t="s">
        <v>178</v>
      </c>
      <c r="C215" s="218">
        <v>0.23495850819567074</v>
      </c>
      <c r="D215" s="219">
        <v>0.21433840173007163</v>
      </c>
      <c r="E215" s="218">
        <v>0.19643866431406001</v>
      </c>
      <c r="F215" s="219">
        <v>0.19959829596633524</v>
      </c>
      <c r="G215" s="218">
        <v>0.18884112511111464</v>
      </c>
      <c r="I215" s="167"/>
      <c r="J215" s="167"/>
      <c r="K215" s="167"/>
      <c r="L215" s="167"/>
    </row>
    <row r="216" spans="1:12">
      <c r="A216" s="92"/>
      <c r="B216" s="207" t="s">
        <v>179</v>
      </c>
      <c r="C216" s="185">
        <v>27.738188590096769</v>
      </c>
      <c r="D216" s="186">
        <v>15.032534390102086</v>
      </c>
      <c r="E216" s="185">
        <v>-10.758127460021939</v>
      </c>
      <c r="F216" s="186">
        <v>12.403733991218672</v>
      </c>
      <c r="G216" s="185">
        <v>1.7087044791319954</v>
      </c>
      <c r="I216" s="167"/>
      <c r="J216" s="167"/>
      <c r="K216" s="167"/>
      <c r="L216" s="167"/>
    </row>
    <row r="217" spans="1:12">
      <c r="A217" s="92"/>
      <c r="B217" s="207" t="s">
        <v>182</v>
      </c>
      <c r="C217" s="185">
        <v>-13.924382519480623</v>
      </c>
      <c r="D217" s="186">
        <v>-22.273592589437044</v>
      </c>
      <c r="E217" s="185">
        <v>-43.80934742419349</v>
      </c>
      <c r="F217" s="186">
        <v>-29.523318628485967</v>
      </c>
      <c r="G217" s="185">
        <v>-39.572640505529733</v>
      </c>
      <c r="I217" s="167"/>
      <c r="J217" s="167"/>
      <c r="K217" s="167"/>
      <c r="L217" s="167"/>
    </row>
    <row r="218" spans="1:12">
      <c r="A218" s="92"/>
      <c r="B218" s="191" t="s">
        <v>185</v>
      </c>
      <c r="C218" s="192">
        <v>102.44659712631847</v>
      </c>
      <c r="D218" s="193">
        <v>108.37691403467757</v>
      </c>
      <c r="E218" s="192">
        <v>267.22119334954363</v>
      </c>
      <c r="F218" s="193">
        <v>165.55440962023923</v>
      </c>
      <c r="G218" s="192">
        <v>159.6062944707484</v>
      </c>
      <c r="I218" s="167"/>
      <c r="J218" s="167"/>
      <c r="K218" s="167"/>
      <c r="L218" s="167"/>
    </row>
    <row r="219" spans="1:12">
      <c r="A219" s="92"/>
      <c r="B219" s="191" t="s">
        <v>186</v>
      </c>
      <c r="C219" s="192">
        <v>108.47971866835815</v>
      </c>
      <c r="D219" s="193">
        <v>76.818353599602503</v>
      </c>
      <c r="E219" s="192">
        <v>-95.848516077523072</v>
      </c>
      <c r="F219" s="193">
        <v>8.3152543963790038</v>
      </c>
      <c r="G219" s="192">
        <v>3.8574591136301137</v>
      </c>
      <c r="I219" s="167"/>
      <c r="J219" s="167"/>
      <c r="K219" s="167"/>
      <c r="L219" s="167"/>
    </row>
    <row r="220" spans="1:12">
      <c r="A220" s="92"/>
      <c r="B220" s="220" t="s">
        <v>187</v>
      </c>
      <c r="C220" s="198">
        <v>8603.9734342622069</v>
      </c>
      <c r="D220" s="199">
        <v>8814.2875255707222</v>
      </c>
      <c r="E220" s="198">
        <v>10489.254587443545</v>
      </c>
      <c r="F220" s="199">
        <v>10209.70362834445</v>
      </c>
      <c r="G220" s="198">
        <v>10062.061018687549</v>
      </c>
      <c r="H220" s="167"/>
      <c r="I220" s="167"/>
      <c r="J220" s="167"/>
      <c r="K220" s="167"/>
      <c r="L220" s="167"/>
    </row>
    <row r="221" spans="1:12">
      <c r="B221" s="158" t="s">
        <v>221</v>
      </c>
    </row>
    <row r="222" spans="1:12" ht="29.25" customHeight="1">
      <c r="B222" s="415" t="s">
        <v>213</v>
      </c>
      <c r="C222" s="415"/>
      <c r="D222" s="415"/>
      <c r="E222" s="415"/>
      <c r="F222" s="415"/>
      <c r="G222" s="415"/>
    </row>
    <row r="223" spans="1:12">
      <c r="B223" s="226"/>
      <c r="C223" s="226"/>
      <c r="D223" s="226"/>
      <c r="E223" s="226"/>
      <c r="F223" s="226"/>
      <c r="G223" s="226"/>
    </row>
    <row r="224" spans="1:12" s="212" customFormat="1" ht="12.75" customHeight="1">
      <c r="A224" s="215"/>
      <c r="B224" s="160" t="s">
        <v>222</v>
      </c>
      <c r="G224" s="225" t="s">
        <v>217</v>
      </c>
    </row>
    <row r="225" spans="1:12" ht="12.75" customHeight="1">
      <c r="A225" s="216"/>
      <c r="B225" s="416" t="s">
        <v>16</v>
      </c>
      <c r="C225" s="418" t="s">
        <v>17</v>
      </c>
      <c r="D225" s="419"/>
      <c r="E225" s="419"/>
      <c r="F225" s="419"/>
      <c r="G225" s="419"/>
    </row>
    <row r="226" spans="1:12" ht="24" customHeight="1">
      <c r="A226" s="217"/>
      <c r="B226" s="417"/>
      <c r="C226" s="124">
        <f>$C$6</f>
        <v>42643</v>
      </c>
      <c r="D226" s="124">
        <f>$D$6</f>
        <v>42551</v>
      </c>
      <c r="E226" s="124">
        <f>$E$6</f>
        <v>42460</v>
      </c>
      <c r="F226" s="124">
        <f>$F$6</f>
        <v>42369</v>
      </c>
      <c r="G226" s="124">
        <f>$G$6</f>
        <v>42277</v>
      </c>
    </row>
    <row r="227" spans="1:12">
      <c r="A227" s="92"/>
      <c r="B227" s="158" t="s">
        <v>176</v>
      </c>
      <c r="C227" s="183">
        <v>904.32981206724639</v>
      </c>
      <c r="D227" s="184">
        <v>934.90694951799242</v>
      </c>
      <c r="E227" s="183">
        <v>949.19218454531085</v>
      </c>
      <c r="F227" s="184">
        <v>944.50129291017345</v>
      </c>
      <c r="G227" s="183">
        <v>937.02855620130447</v>
      </c>
      <c r="I227" s="167"/>
      <c r="J227" s="167"/>
      <c r="K227" s="167"/>
      <c r="L227" s="167"/>
    </row>
    <row r="228" spans="1:12">
      <c r="A228" s="92"/>
      <c r="B228" s="158" t="s">
        <v>190</v>
      </c>
      <c r="C228" s="185">
        <v>744.7</v>
      </c>
      <c r="D228" s="186">
        <v>787.6</v>
      </c>
      <c r="E228" s="185">
        <v>796.9</v>
      </c>
      <c r="F228" s="186">
        <v>793.6</v>
      </c>
      <c r="G228" s="185">
        <v>786.1</v>
      </c>
      <c r="I228" s="167"/>
      <c r="J228" s="167"/>
      <c r="K228" s="167"/>
      <c r="L228" s="167"/>
    </row>
    <row r="229" spans="1:12">
      <c r="A229" s="92"/>
      <c r="B229" s="212" t="s">
        <v>177</v>
      </c>
      <c r="C229" s="185">
        <v>213.42279910194921</v>
      </c>
      <c r="D229" s="186">
        <v>209.79791614813311</v>
      </c>
      <c r="E229" s="185">
        <v>209.23232423700208</v>
      </c>
      <c r="F229" s="186">
        <v>200.92540157080305</v>
      </c>
      <c r="G229" s="185">
        <v>188.76479428362205</v>
      </c>
      <c r="I229" s="167"/>
      <c r="J229" s="167"/>
      <c r="K229" s="167"/>
      <c r="L229" s="167"/>
    </row>
    <row r="230" spans="1:12">
      <c r="A230" s="92"/>
      <c r="B230" s="187" t="s">
        <v>178</v>
      </c>
      <c r="C230" s="218">
        <v>0.23600106537909754</v>
      </c>
      <c r="D230" s="219">
        <v>0.22440513064567344</v>
      </c>
      <c r="E230" s="218">
        <v>0.22043199221791962</v>
      </c>
      <c r="F230" s="219">
        <v>0.21273173798599765</v>
      </c>
      <c r="G230" s="218">
        <v>0.20145041795617291</v>
      </c>
      <c r="I230" s="167"/>
      <c r="J230" s="167"/>
      <c r="K230" s="167"/>
      <c r="L230" s="167"/>
    </row>
    <row r="231" spans="1:12">
      <c r="A231" s="92"/>
      <c r="B231" s="207" t="s">
        <v>179</v>
      </c>
      <c r="C231" s="185">
        <v>27.318079832741773</v>
      </c>
      <c r="D231" s="186">
        <v>30.157530464914601</v>
      </c>
      <c r="E231" s="185">
        <v>14.41708962878559</v>
      </c>
      <c r="F231" s="186">
        <v>30.194465380133153</v>
      </c>
      <c r="G231" s="185">
        <v>15.745614023398531</v>
      </c>
      <c r="I231" s="167"/>
      <c r="J231" s="167"/>
      <c r="K231" s="167"/>
      <c r="L231" s="167"/>
    </row>
    <row r="232" spans="1:12">
      <c r="A232" s="92"/>
      <c r="B232" s="207" t="s">
        <v>182</v>
      </c>
      <c r="C232" s="185">
        <v>-14.597459640869175</v>
      </c>
      <c r="D232" s="186">
        <v>-11.185992053210917</v>
      </c>
      <c r="E232" s="185">
        <v>-22.681200468095618</v>
      </c>
      <c r="F232" s="186">
        <v>-15.694445196273833</v>
      </c>
      <c r="G232" s="185">
        <v>-28.572149602739188</v>
      </c>
      <c r="I232" s="167"/>
      <c r="J232" s="167"/>
      <c r="K232" s="167"/>
      <c r="L232" s="167"/>
    </row>
    <row r="233" spans="1:12">
      <c r="A233" s="92"/>
      <c r="B233" s="191" t="s">
        <v>185</v>
      </c>
      <c r="C233" s="192">
        <v>102.44659712631847</v>
      </c>
      <c r="D233" s="193">
        <v>112.31440608202441</v>
      </c>
      <c r="E233" s="192">
        <v>275.83953677361558</v>
      </c>
      <c r="F233" s="193">
        <v>183.72114469434658</v>
      </c>
      <c r="G233" s="192">
        <v>161.83678436655791</v>
      </c>
      <c r="I233" s="167"/>
      <c r="J233" s="167"/>
      <c r="K233" s="167"/>
      <c r="L233" s="167"/>
    </row>
    <row r="234" spans="1:12">
      <c r="A234" s="92"/>
      <c r="B234" s="191" t="s">
        <v>186</v>
      </c>
      <c r="C234" s="192">
        <v>110.97620197563074</v>
      </c>
      <c r="D234" s="193">
        <v>97.483510066108707</v>
      </c>
      <c r="E234" s="192">
        <v>-66.607212536613503</v>
      </c>
      <c r="F234" s="193">
        <v>17.204256876456469</v>
      </c>
      <c r="G234" s="192">
        <v>26.928009917064145</v>
      </c>
      <c r="I234" s="167"/>
      <c r="J234" s="167"/>
      <c r="K234" s="167"/>
      <c r="L234" s="167"/>
    </row>
    <row r="235" spans="1:12">
      <c r="A235" s="92"/>
      <c r="B235" s="220" t="s">
        <v>187</v>
      </c>
      <c r="C235" s="198">
        <v>8604.0343114700008</v>
      </c>
      <c r="D235" s="199">
        <v>9148.7500411400015</v>
      </c>
      <c r="E235" s="198">
        <v>11444.483291949999</v>
      </c>
      <c r="F235" s="199">
        <v>11126.72301795</v>
      </c>
      <c r="G235" s="198">
        <v>10930.83302736</v>
      </c>
      <c r="H235" s="167"/>
      <c r="I235" s="167"/>
      <c r="J235" s="167"/>
      <c r="K235" s="167"/>
      <c r="L235" s="167"/>
    </row>
    <row r="236" spans="1:12">
      <c r="B236" s="229" t="s">
        <v>221</v>
      </c>
    </row>
    <row r="237" spans="1:12">
      <c r="B237" s="223" t="s">
        <v>223</v>
      </c>
    </row>
  </sheetData>
  <mergeCells count="35">
    <mergeCell ref="B5:B6"/>
    <mergeCell ref="C5:G5"/>
    <mergeCell ref="B24:B25"/>
    <mergeCell ref="C24:G24"/>
    <mergeCell ref="B39:B40"/>
    <mergeCell ref="C39:G39"/>
    <mergeCell ref="B56:B57"/>
    <mergeCell ref="C56:G56"/>
    <mergeCell ref="B69:B70"/>
    <mergeCell ref="C69:G69"/>
    <mergeCell ref="B81:B82"/>
    <mergeCell ref="C81:G81"/>
    <mergeCell ref="B165:B166"/>
    <mergeCell ref="C165:G165"/>
    <mergeCell ref="B95:B96"/>
    <mergeCell ref="C95:G95"/>
    <mergeCell ref="B107:B108"/>
    <mergeCell ref="C107:G107"/>
    <mergeCell ref="B123:B124"/>
    <mergeCell ref="C123:G123"/>
    <mergeCell ref="B134:B135"/>
    <mergeCell ref="C134:G134"/>
    <mergeCell ref="B150:B151"/>
    <mergeCell ref="C150:G150"/>
    <mergeCell ref="B162:G162"/>
    <mergeCell ref="B222:G222"/>
    <mergeCell ref="B225:B226"/>
    <mergeCell ref="C225:G225"/>
    <mergeCell ref="B180:B181"/>
    <mergeCell ref="C180:G180"/>
    <mergeCell ref="B192:G192"/>
    <mergeCell ref="B195:B196"/>
    <mergeCell ref="C195:G195"/>
    <mergeCell ref="B210:B211"/>
    <mergeCell ref="C210:G210"/>
  </mergeCells>
  <hyperlinks>
    <hyperlink ref="A1" location="Cover!E6" display="INDEX"/>
  </hyperlinks>
  <pageMargins left="0.23" right="0.25" top="1" bottom="1" header="0.5" footer="0.5"/>
  <pageSetup paperSize="9" scale="74" orientation="portrait" r:id="rId1"/>
  <headerFooter alignWithMargins="0">
    <oddFooter>Page &amp;P of &amp;N</oddFooter>
  </headerFooter>
  <rowBreaks count="3" manualBreakCount="3">
    <brk id="65" max="7" man="1"/>
    <brk id="117" max="7" man="1"/>
    <brk id="193" max="7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showGridLines="0" view="pageBreakPreview" zoomScaleNormal="100" zoomScaleSheetLayoutView="100" workbookViewId="0"/>
  </sheetViews>
  <sheetFormatPr defaultRowHeight="11.25" outlineLevelRow="1"/>
  <cols>
    <col min="1" max="1" width="9.140625" style="158"/>
    <col min="2" max="2" width="34.7109375" style="158" bestFit="1" customWidth="1"/>
    <col min="3" max="7" width="11.5703125" style="158" customWidth="1"/>
    <col min="8" max="8" width="2" style="158" customWidth="1"/>
    <col min="9" max="16384" width="9.140625" style="158"/>
  </cols>
  <sheetData>
    <row r="1" spans="1:15">
      <c r="A1" s="9" t="s">
        <v>3</v>
      </c>
    </row>
    <row r="3" spans="1:15" ht="12.6" customHeight="1">
      <c r="A3" s="159">
        <v>5</v>
      </c>
      <c r="B3" s="160" t="s">
        <v>9</v>
      </c>
      <c r="C3" s="160"/>
      <c r="D3" s="160"/>
      <c r="E3" s="160"/>
      <c r="F3" s="160"/>
      <c r="G3" s="160"/>
    </row>
    <row r="4" spans="1:15" ht="12.6" customHeight="1">
      <c r="B4" s="160"/>
      <c r="C4" s="160"/>
      <c r="D4" s="160"/>
      <c r="E4" s="160"/>
      <c r="F4" s="160"/>
      <c r="G4" s="160"/>
    </row>
    <row r="5" spans="1:15" ht="12.6" customHeight="1">
      <c r="A5" s="230">
        <v>5.0999999999999996</v>
      </c>
      <c r="B5" s="160" t="s">
        <v>224</v>
      </c>
      <c r="C5" s="160"/>
      <c r="D5" s="160"/>
      <c r="E5" s="160"/>
      <c r="F5" s="160"/>
      <c r="G5" s="160"/>
    </row>
    <row r="6" spans="1:15" ht="12.6" customHeight="1">
      <c r="B6" s="160"/>
      <c r="C6" s="160"/>
      <c r="D6" s="160"/>
      <c r="E6" s="160"/>
      <c r="F6" s="160"/>
      <c r="G6" s="160"/>
    </row>
    <row r="7" spans="1:15" ht="12.6" customHeight="1">
      <c r="A7" s="230" t="s">
        <v>225</v>
      </c>
      <c r="B7" s="160" t="s">
        <v>226</v>
      </c>
      <c r="C7" s="160"/>
      <c r="D7" s="160"/>
      <c r="E7" s="160"/>
      <c r="F7" s="160"/>
      <c r="G7" s="160"/>
      <c r="J7" s="160"/>
    </row>
    <row r="8" spans="1:15" ht="12.6" customHeight="1">
      <c r="A8" s="231"/>
      <c r="G8" s="162" t="s">
        <v>65</v>
      </c>
      <c r="H8" s="162"/>
      <c r="N8" s="162"/>
    </row>
    <row r="9" spans="1:15" s="233" customFormat="1" ht="12.6" customHeight="1">
      <c r="A9" s="232"/>
      <c r="B9" s="423" t="s">
        <v>16</v>
      </c>
      <c r="C9" s="421" t="s">
        <v>17</v>
      </c>
      <c r="D9" s="422"/>
      <c r="E9" s="422"/>
      <c r="F9" s="422"/>
      <c r="G9" s="422"/>
      <c r="H9" s="204"/>
      <c r="J9" s="426"/>
      <c r="K9" s="426"/>
      <c r="L9" s="426"/>
      <c r="M9" s="426"/>
      <c r="N9" s="426"/>
    </row>
    <row r="10" spans="1:15" s="233" customFormat="1" ht="24.95" customHeight="1">
      <c r="A10" s="232"/>
      <c r="B10" s="423"/>
      <c r="C10" s="124">
        <v>42643</v>
      </c>
      <c r="D10" s="124">
        <v>42551</v>
      </c>
      <c r="E10" s="124">
        <v>42460</v>
      </c>
      <c r="F10" s="124">
        <v>42369</v>
      </c>
      <c r="G10" s="124">
        <v>42277</v>
      </c>
      <c r="H10" s="204"/>
      <c r="I10" s="204"/>
      <c r="K10" s="204"/>
      <c r="L10" s="204"/>
      <c r="M10" s="204"/>
      <c r="N10" s="204"/>
      <c r="O10" s="204"/>
    </row>
    <row r="11" spans="1:15" ht="12.6" customHeight="1">
      <c r="A11" s="33"/>
      <c r="B11" s="158" t="s">
        <v>227</v>
      </c>
      <c r="C11" s="165">
        <v>22400.574878522002</v>
      </c>
      <c r="D11" s="166">
        <v>19768.940515999999</v>
      </c>
      <c r="E11" s="165">
        <v>18963.370955000009</v>
      </c>
      <c r="F11" s="166">
        <v>19658.454900000001</v>
      </c>
      <c r="G11" s="165">
        <v>20677.686745000003</v>
      </c>
      <c r="H11" s="205"/>
      <c r="I11" s="205"/>
      <c r="J11" s="205"/>
      <c r="K11" s="205"/>
      <c r="L11" s="205"/>
      <c r="M11" s="205"/>
      <c r="N11" s="205"/>
      <c r="O11" s="205"/>
    </row>
    <row r="12" spans="1:15" ht="24.95" customHeight="1">
      <c r="A12" s="234"/>
      <c r="B12" s="191" t="s">
        <v>228</v>
      </c>
      <c r="C12" s="235">
        <v>20689.577794076002</v>
      </c>
      <c r="D12" s="236">
        <v>21373.569487000001</v>
      </c>
      <c r="E12" s="235">
        <v>20909.970880999994</v>
      </c>
      <c r="F12" s="236">
        <v>19292.910221999999</v>
      </c>
      <c r="G12" s="235">
        <v>19155.182216000001</v>
      </c>
      <c r="H12" s="205"/>
      <c r="I12" s="205"/>
      <c r="J12" s="205"/>
      <c r="K12" s="205"/>
      <c r="L12" s="205"/>
      <c r="M12" s="205"/>
      <c r="N12" s="205"/>
      <c r="O12" s="205"/>
    </row>
    <row r="13" spans="1:15" ht="12.6" customHeight="1">
      <c r="A13" s="33"/>
      <c r="B13" s="158" t="s">
        <v>229</v>
      </c>
      <c r="C13" s="169">
        <v>41313.047826743008</v>
      </c>
      <c r="D13" s="170">
        <v>41169.865899999997</v>
      </c>
      <c r="E13" s="169">
        <v>39415.610332000011</v>
      </c>
      <c r="F13" s="170">
        <v>39427.687435</v>
      </c>
      <c r="G13" s="169">
        <v>38284.501348000005</v>
      </c>
      <c r="H13" s="205"/>
      <c r="I13" s="205"/>
      <c r="J13" s="205"/>
      <c r="K13" s="205"/>
      <c r="L13" s="205"/>
      <c r="M13" s="205"/>
      <c r="N13" s="205"/>
      <c r="O13" s="205"/>
    </row>
    <row r="14" spans="1:15" ht="12.6" customHeight="1">
      <c r="A14" s="33"/>
      <c r="B14" s="158" t="s">
        <v>230</v>
      </c>
      <c r="C14" s="169">
        <v>384.86155223499998</v>
      </c>
      <c r="D14" s="170">
        <v>401.177685</v>
      </c>
      <c r="E14" s="169">
        <v>750.51817899999992</v>
      </c>
      <c r="F14" s="170">
        <v>733.50845499999991</v>
      </c>
      <c r="G14" s="169">
        <v>917.74518400000011</v>
      </c>
      <c r="H14" s="205"/>
      <c r="I14" s="205"/>
      <c r="J14" s="205"/>
      <c r="K14" s="205"/>
      <c r="L14" s="205"/>
      <c r="M14" s="205"/>
      <c r="N14" s="205"/>
      <c r="O14" s="205"/>
    </row>
    <row r="15" spans="1:15" ht="12.6" customHeight="1">
      <c r="A15" s="33"/>
      <c r="B15" s="158" t="s">
        <v>231</v>
      </c>
      <c r="C15" s="169">
        <v>6183.934594673</v>
      </c>
      <c r="D15" s="170">
        <v>5862.729284</v>
      </c>
      <c r="E15" s="169">
        <v>6617.2494569999999</v>
      </c>
      <c r="F15" s="170">
        <v>5928.3691799999997</v>
      </c>
      <c r="G15" s="169">
        <v>5950.9256150000001</v>
      </c>
      <c r="H15" s="205"/>
      <c r="I15" s="205"/>
      <c r="J15" s="205"/>
      <c r="K15" s="205"/>
      <c r="L15" s="205"/>
      <c r="M15" s="205"/>
      <c r="N15" s="205"/>
      <c r="O15" s="205"/>
    </row>
    <row r="16" spans="1:15" ht="12.6" customHeight="1">
      <c r="A16" s="33"/>
      <c r="B16" s="158" t="s">
        <v>232</v>
      </c>
      <c r="C16" s="169">
        <v>19392.817374556002</v>
      </c>
      <c r="D16" s="170">
        <v>21519.366153999999</v>
      </c>
      <c r="E16" s="169">
        <v>20132.069703000001</v>
      </c>
      <c r="F16" s="170">
        <v>20684.534207000004</v>
      </c>
      <c r="G16" s="169">
        <v>19785.053291999997</v>
      </c>
      <c r="H16" s="205"/>
      <c r="I16" s="205"/>
      <c r="J16" s="205"/>
      <c r="K16" s="205"/>
      <c r="L16" s="205"/>
      <c r="M16" s="205"/>
      <c r="N16" s="205"/>
      <c r="O16" s="205"/>
    </row>
    <row r="17" spans="1:15" s="160" customFormat="1" ht="12.6" customHeight="1">
      <c r="A17" s="33"/>
      <c r="B17" s="237" t="s">
        <v>226</v>
      </c>
      <c r="C17" s="238">
        <v>110364.81402080502</v>
      </c>
      <c r="D17" s="239">
        <v>110095.64902600001</v>
      </c>
      <c r="E17" s="238">
        <v>106788.78950700002</v>
      </c>
      <c r="F17" s="239">
        <v>105725.464399</v>
      </c>
      <c r="G17" s="238">
        <v>104771.0944</v>
      </c>
      <c r="H17" s="240"/>
      <c r="I17" s="205"/>
      <c r="J17" s="205"/>
      <c r="K17" s="205"/>
      <c r="L17" s="205"/>
      <c r="M17" s="240"/>
      <c r="N17" s="240"/>
      <c r="O17" s="240"/>
    </row>
    <row r="18" spans="1:15">
      <c r="A18" s="33"/>
      <c r="G18" s="241"/>
    </row>
    <row r="19" spans="1:15">
      <c r="A19" s="230" t="s">
        <v>233</v>
      </c>
      <c r="B19" s="160" t="s">
        <v>234</v>
      </c>
      <c r="C19" s="160"/>
      <c r="D19" s="160"/>
      <c r="E19" s="160"/>
      <c r="F19" s="160"/>
      <c r="G19" s="160"/>
      <c r="K19" s="160"/>
    </row>
    <row r="20" spans="1:15">
      <c r="A20" s="231"/>
      <c r="G20" s="162" t="s">
        <v>65</v>
      </c>
      <c r="I20" s="162"/>
      <c r="O20" s="162"/>
    </row>
    <row r="21" spans="1:15" s="233" customFormat="1" ht="12.75" customHeight="1">
      <c r="A21" s="232"/>
      <c r="B21" s="423" t="s">
        <v>16</v>
      </c>
      <c r="C21" s="421" t="s">
        <v>17</v>
      </c>
      <c r="D21" s="422"/>
      <c r="E21" s="422"/>
      <c r="F21" s="422"/>
      <c r="G21" s="422"/>
      <c r="H21" s="203"/>
      <c r="I21" s="203"/>
      <c r="K21" s="426"/>
      <c r="L21" s="426"/>
      <c r="M21" s="426"/>
      <c r="N21" s="426"/>
      <c r="O21" s="426"/>
    </row>
    <row r="22" spans="1:15" s="233" customFormat="1" ht="24.95" customHeight="1">
      <c r="A22" s="232"/>
      <c r="B22" s="423"/>
      <c r="C22" s="124">
        <v>42643</v>
      </c>
      <c r="D22" s="124">
        <v>42551</v>
      </c>
      <c r="E22" s="124">
        <v>42460</v>
      </c>
      <c r="F22" s="124">
        <v>42369</v>
      </c>
      <c r="G22" s="124">
        <v>42277</v>
      </c>
      <c r="H22" s="204"/>
      <c r="I22" s="204"/>
      <c r="K22" s="204"/>
      <c r="L22" s="204"/>
      <c r="M22" s="204"/>
      <c r="N22" s="204"/>
      <c r="O22" s="204"/>
    </row>
    <row r="23" spans="1:15">
      <c r="A23" s="33"/>
      <c r="B23" s="158" t="s">
        <v>235</v>
      </c>
      <c r="C23" s="165">
        <v>25953.486641294989</v>
      </c>
      <c r="D23" s="166">
        <v>26256.545317</v>
      </c>
      <c r="E23" s="165">
        <v>24375.785041999989</v>
      </c>
      <c r="F23" s="166">
        <v>23053.100854000004</v>
      </c>
      <c r="G23" s="165">
        <v>22927.007224000001</v>
      </c>
      <c r="H23" s="205"/>
      <c r="I23" s="205"/>
      <c r="J23" s="205"/>
      <c r="K23" s="205"/>
      <c r="L23" s="205"/>
      <c r="M23" s="205"/>
      <c r="N23" s="205"/>
      <c r="O23" s="205"/>
    </row>
    <row r="24" spans="1:15">
      <c r="A24" s="33"/>
      <c r="B24" s="191" t="s">
        <v>236</v>
      </c>
      <c r="C24" s="169">
        <v>10997.730301476997</v>
      </c>
      <c r="D24" s="170">
        <v>10606.437329</v>
      </c>
      <c r="E24" s="169">
        <v>9189.3331919999982</v>
      </c>
      <c r="F24" s="170">
        <v>7681.632660000002</v>
      </c>
      <c r="G24" s="169">
        <v>6644.5536760000005</v>
      </c>
      <c r="H24" s="205"/>
      <c r="I24" s="205"/>
      <c r="J24" s="205"/>
      <c r="K24" s="205"/>
      <c r="L24" s="205"/>
      <c r="M24" s="205"/>
      <c r="N24" s="205"/>
      <c r="O24" s="205"/>
    </row>
    <row r="25" spans="1:15" s="160" customFormat="1">
      <c r="A25" s="33"/>
      <c r="B25" s="237" t="s">
        <v>234</v>
      </c>
      <c r="C25" s="238">
        <v>36951.216942771985</v>
      </c>
      <c r="D25" s="239">
        <v>36862.982646000004</v>
      </c>
      <c r="E25" s="238">
        <v>33565.118233999987</v>
      </c>
      <c r="F25" s="239">
        <v>30734.733514000007</v>
      </c>
      <c r="G25" s="238">
        <v>29571.5609</v>
      </c>
      <c r="H25" s="240"/>
      <c r="I25" s="205"/>
      <c r="J25" s="205"/>
      <c r="K25" s="205"/>
      <c r="L25" s="205"/>
      <c r="M25" s="240"/>
      <c r="N25" s="240"/>
      <c r="O25" s="240"/>
    </row>
    <row r="26" spans="1:15">
      <c r="A26" s="231"/>
    </row>
    <row r="27" spans="1:15">
      <c r="A27" s="230" t="s">
        <v>237</v>
      </c>
      <c r="B27" s="160" t="s">
        <v>238</v>
      </c>
      <c r="C27" s="160"/>
      <c r="D27" s="160"/>
      <c r="E27" s="160"/>
      <c r="F27" s="160"/>
      <c r="G27" s="160"/>
      <c r="K27" s="160"/>
    </row>
    <row r="28" spans="1:15">
      <c r="A28" s="231"/>
      <c r="G28" s="162" t="s">
        <v>65</v>
      </c>
      <c r="I28" s="162"/>
      <c r="O28" s="162"/>
    </row>
    <row r="29" spans="1:15" s="233" customFormat="1" ht="12.75" customHeight="1">
      <c r="A29" s="242"/>
      <c r="B29" s="423" t="s">
        <v>16</v>
      </c>
      <c r="C29" s="421" t="s">
        <v>17</v>
      </c>
      <c r="D29" s="422"/>
      <c r="E29" s="422"/>
      <c r="F29" s="422"/>
      <c r="G29" s="422"/>
      <c r="H29" s="203"/>
      <c r="I29" s="203"/>
      <c r="K29" s="426"/>
      <c r="L29" s="426"/>
      <c r="M29" s="426"/>
      <c r="N29" s="426"/>
      <c r="O29" s="426"/>
    </row>
    <row r="30" spans="1:15" s="233" customFormat="1" ht="24.95" customHeight="1">
      <c r="A30" s="243"/>
      <c r="B30" s="423"/>
      <c r="C30" s="124">
        <v>42643</v>
      </c>
      <c r="D30" s="124">
        <v>42551</v>
      </c>
      <c r="E30" s="124">
        <v>42460</v>
      </c>
      <c r="F30" s="124">
        <v>42369</v>
      </c>
      <c r="G30" s="124">
        <v>42277</v>
      </c>
      <c r="H30" s="204"/>
      <c r="I30" s="204"/>
      <c r="K30" s="204"/>
      <c r="L30" s="204"/>
      <c r="M30" s="204"/>
      <c r="N30" s="204"/>
      <c r="O30" s="204"/>
    </row>
    <row r="31" spans="1:15">
      <c r="A31" s="33"/>
      <c r="B31" s="158" t="s">
        <v>239</v>
      </c>
      <c r="C31" s="165">
        <v>10054.850733043997</v>
      </c>
      <c r="D31" s="166">
        <v>7806.6069362400003</v>
      </c>
      <c r="E31" s="165">
        <v>7647.5325380000013</v>
      </c>
      <c r="F31" s="166">
        <v>7479.6356770000002</v>
      </c>
      <c r="G31" s="165">
        <v>7662.9706549999992</v>
      </c>
      <c r="H31" s="205"/>
      <c r="I31" s="205"/>
      <c r="J31" s="205"/>
      <c r="K31" s="205"/>
      <c r="L31" s="205"/>
      <c r="M31" s="205"/>
      <c r="N31" s="205"/>
      <c r="O31" s="205"/>
    </row>
    <row r="32" spans="1:15">
      <c r="A32" s="33"/>
      <c r="B32" s="191" t="s">
        <v>240</v>
      </c>
      <c r="C32" s="169">
        <v>-83.302166822986692</v>
      </c>
      <c r="D32" s="170">
        <v>1153.7790239714698</v>
      </c>
      <c r="E32" s="169">
        <v>146.92904128802866</v>
      </c>
      <c r="F32" s="170">
        <v>1971.7103147762718</v>
      </c>
      <c r="G32" s="169">
        <v>2760.9484044271276</v>
      </c>
      <c r="H32" s="205"/>
      <c r="I32" s="205"/>
      <c r="J32" s="205"/>
      <c r="K32" s="205"/>
      <c r="L32" s="205"/>
      <c r="M32" s="205"/>
      <c r="N32" s="205"/>
      <c r="O32" s="205"/>
    </row>
    <row r="33" spans="1:15">
      <c r="A33" s="33"/>
      <c r="B33" s="191" t="s">
        <v>241</v>
      </c>
      <c r="C33" s="169">
        <v>481.74134821398752</v>
      </c>
      <c r="D33" s="170">
        <v>468.45493578853029</v>
      </c>
      <c r="E33" s="169">
        <v>516.60962271197104</v>
      </c>
      <c r="F33" s="170">
        <v>480.19993922372771</v>
      </c>
      <c r="G33" s="169">
        <v>460.82947457287241</v>
      </c>
      <c r="H33" s="205"/>
      <c r="I33" s="205"/>
      <c r="J33" s="205"/>
      <c r="K33" s="205"/>
      <c r="L33" s="205"/>
      <c r="M33" s="205"/>
      <c r="N33" s="205"/>
      <c r="O33" s="205"/>
    </row>
    <row r="34" spans="1:15" s="160" customFormat="1">
      <c r="A34" s="33"/>
      <c r="B34" s="237" t="s">
        <v>183</v>
      </c>
      <c r="C34" s="238">
        <v>10453.289914434998</v>
      </c>
      <c r="D34" s="239">
        <v>9428.8408959999997</v>
      </c>
      <c r="E34" s="238">
        <v>8311.071202000001</v>
      </c>
      <c r="F34" s="239">
        <v>9931.5459310000006</v>
      </c>
      <c r="G34" s="238">
        <v>10884.748534</v>
      </c>
      <c r="H34" s="240"/>
      <c r="I34" s="205"/>
      <c r="J34" s="205"/>
      <c r="K34" s="205"/>
      <c r="L34" s="205"/>
      <c r="M34" s="240"/>
      <c r="N34" s="240"/>
      <c r="O34" s="240"/>
    </row>
    <row r="35" spans="1:15">
      <c r="A35" s="231"/>
      <c r="B35" s="244"/>
      <c r="C35" s="244"/>
      <c r="D35" s="244"/>
      <c r="E35" s="244"/>
      <c r="F35" s="244"/>
      <c r="G35" s="244"/>
    </row>
    <row r="36" spans="1:15">
      <c r="A36" s="231"/>
      <c r="B36" s="244"/>
      <c r="C36" s="244"/>
      <c r="D36" s="244"/>
      <c r="E36" s="244"/>
      <c r="F36" s="244"/>
      <c r="G36" s="244"/>
    </row>
    <row r="37" spans="1:15">
      <c r="A37" s="245">
        <v>5.2</v>
      </c>
      <c r="B37" s="209" t="s">
        <v>242</v>
      </c>
      <c r="C37" s="209"/>
      <c r="D37" s="209"/>
      <c r="E37" s="209"/>
      <c r="F37" s="209"/>
      <c r="G37" s="209"/>
    </row>
    <row r="38" spans="1:15">
      <c r="A38" s="212"/>
      <c r="B38" s="209"/>
      <c r="C38" s="209"/>
      <c r="D38" s="209"/>
      <c r="E38" s="209"/>
      <c r="F38" s="209"/>
      <c r="G38" s="209"/>
    </row>
    <row r="39" spans="1:15">
      <c r="A39" s="245" t="s">
        <v>243</v>
      </c>
      <c r="B39" s="209" t="s">
        <v>226</v>
      </c>
      <c r="C39" s="209"/>
      <c r="D39" s="209"/>
      <c r="E39" s="209"/>
      <c r="F39" s="209"/>
      <c r="G39" s="209"/>
    </row>
    <row r="40" spans="1:15">
      <c r="A40" s="246"/>
      <c r="B40" s="212"/>
      <c r="C40" s="212"/>
      <c r="D40" s="212"/>
      <c r="E40" s="212"/>
      <c r="F40" s="212"/>
      <c r="G40" s="162" t="s">
        <v>65</v>
      </c>
    </row>
    <row r="41" spans="1:15">
      <c r="A41" s="232"/>
      <c r="B41" s="423" t="s">
        <v>16</v>
      </c>
      <c r="C41" s="421" t="s">
        <v>17</v>
      </c>
      <c r="D41" s="422"/>
      <c r="E41" s="422"/>
      <c r="F41" s="422"/>
      <c r="G41" s="422"/>
    </row>
    <row r="42" spans="1:15">
      <c r="A42" s="232"/>
      <c r="B42" s="423"/>
      <c r="C42" s="124">
        <v>42643</v>
      </c>
      <c r="D42" s="124">
        <v>42551</v>
      </c>
      <c r="E42" s="124">
        <v>42460</v>
      </c>
      <c r="F42" s="124">
        <v>42369</v>
      </c>
      <c r="G42" s="124">
        <v>42277</v>
      </c>
    </row>
    <row r="43" spans="1:15">
      <c r="A43" s="33"/>
      <c r="B43" s="158" t="s">
        <v>227</v>
      </c>
      <c r="C43" s="165">
        <v>644.06751481800006</v>
      </c>
      <c r="D43" s="166">
        <v>657.29915800000003</v>
      </c>
      <c r="E43" s="165">
        <v>718.22201300000029</v>
      </c>
      <c r="F43" s="166">
        <v>763.57619399999999</v>
      </c>
      <c r="G43" s="165">
        <v>680.68899299999998</v>
      </c>
    </row>
    <row r="44" spans="1:15" ht="22.5">
      <c r="A44" s="33"/>
      <c r="B44" s="191" t="s">
        <v>228</v>
      </c>
      <c r="C44" s="235">
        <v>419.1604771590001</v>
      </c>
      <c r="D44" s="236">
        <v>420.31572699999998</v>
      </c>
      <c r="E44" s="235">
        <v>436.12904199999991</v>
      </c>
      <c r="F44" s="236">
        <v>529.33201500000007</v>
      </c>
      <c r="G44" s="235">
        <v>401.952269</v>
      </c>
    </row>
    <row r="45" spans="1:15">
      <c r="A45" s="33"/>
      <c r="B45" s="158" t="s">
        <v>229</v>
      </c>
      <c r="C45" s="169">
        <v>1460.2834411250001</v>
      </c>
      <c r="D45" s="170">
        <v>1470.343316</v>
      </c>
      <c r="E45" s="169">
        <v>1432.640429</v>
      </c>
      <c r="F45" s="170">
        <v>1464.5378849999997</v>
      </c>
      <c r="G45" s="169">
        <v>1338.6709660000001</v>
      </c>
    </row>
    <row r="46" spans="1:15">
      <c r="A46" s="33"/>
      <c r="B46" s="158" t="s">
        <v>230</v>
      </c>
      <c r="C46" s="169">
        <v>28.535683082999995</v>
      </c>
      <c r="D46" s="170">
        <v>17.393217</v>
      </c>
      <c r="E46" s="169">
        <v>6.8398259999999738</v>
      </c>
      <c r="F46" s="170">
        <v>36.532616000000012</v>
      </c>
      <c r="G46" s="169">
        <v>41.216186999999998</v>
      </c>
    </row>
    <row r="47" spans="1:15">
      <c r="A47" s="33"/>
      <c r="B47" s="158" t="s">
        <v>231</v>
      </c>
      <c r="C47" s="169">
        <v>323.79569955299996</v>
      </c>
      <c r="D47" s="170">
        <v>349.85644200000002</v>
      </c>
      <c r="E47" s="169">
        <v>338.69262300000003</v>
      </c>
      <c r="F47" s="170">
        <v>329.41645200000005</v>
      </c>
      <c r="G47" s="169">
        <v>343.79692</v>
      </c>
    </row>
    <row r="48" spans="1:15">
      <c r="A48" s="33"/>
      <c r="B48" s="158" t="s">
        <v>232</v>
      </c>
      <c r="C48" s="169">
        <v>1083.7811829589998</v>
      </c>
      <c r="D48" s="170">
        <v>1253.579414</v>
      </c>
      <c r="E48" s="169">
        <v>1167.855266</v>
      </c>
      <c r="F48" s="170">
        <v>1382.1293259999998</v>
      </c>
      <c r="G48" s="169">
        <v>1481.0074330000002</v>
      </c>
    </row>
    <row r="49" spans="1:7">
      <c r="A49" s="33"/>
      <c r="B49" s="237" t="s">
        <v>226</v>
      </c>
      <c r="C49" s="238">
        <v>3959.6239986970004</v>
      </c>
      <c r="D49" s="239">
        <v>4168.7872739999993</v>
      </c>
      <c r="E49" s="238">
        <v>4100.379199</v>
      </c>
      <c r="F49" s="239">
        <v>4505.5244879999991</v>
      </c>
      <c r="G49" s="238">
        <v>4287.3327680000002</v>
      </c>
    </row>
    <row r="50" spans="1:7">
      <c r="A50" s="231"/>
    </row>
    <row r="51" spans="1:7">
      <c r="A51" s="230" t="s">
        <v>244</v>
      </c>
      <c r="B51" s="160" t="s">
        <v>234</v>
      </c>
      <c r="C51" s="160"/>
      <c r="D51" s="160"/>
      <c r="E51" s="160"/>
      <c r="F51" s="160"/>
      <c r="G51" s="160"/>
    </row>
    <row r="52" spans="1:7">
      <c r="A52" s="231"/>
      <c r="G52" s="162" t="s">
        <v>65</v>
      </c>
    </row>
    <row r="53" spans="1:7">
      <c r="A53" s="232"/>
      <c r="B53" s="423" t="s">
        <v>16</v>
      </c>
      <c r="C53" s="421" t="s">
        <v>17</v>
      </c>
      <c r="D53" s="422"/>
      <c r="E53" s="422"/>
      <c r="F53" s="422"/>
      <c r="G53" s="422"/>
    </row>
    <row r="54" spans="1:7">
      <c r="A54" s="232"/>
      <c r="B54" s="423"/>
      <c r="C54" s="124">
        <v>42643</v>
      </c>
      <c r="D54" s="124">
        <v>42551</v>
      </c>
      <c r="E54" s="124">
        <v>42460</v>
      </c>
      <c r="F54" s="124">
        <v>42369</v>
      </c>
      <c r="G54" s="124">
        <v>42277</v>
      </c>
    </row>
    <row r="55" spans="1:7">
      <c r="A55" s="33"/>
      <c r="B55" s="158" t="s">
        <v>235</v>
      </c>
      <c r="C55" s="165">
        <v>1216.859879288</v>
      </c>
      <c r="D55" s="166">
        <v>1289.9360389999999</v>
      </c>
      <c r="E55" s="165">
        <v>1108.5426869999999</v>
      </c>
      <c r="F55" s="166">
        <v>1231.6720659999999</v>
      </c>
      <c r="G55" s="165">
        <v>1106.7513759999999</v>
      </c>
    </row>
    <row r="56" spans="1:7">
      <c r="A56" s="33"/>
      <c r="B56" s="191" t="s">
        <v>236</v>
      </c>
      <c r="C56" s="169">
        <v>264.10301777300003</v>
      </c>
      <c r="D56" s="170">
        <v>263.95938599999999</v>
      </c>
      <c r="E56" s="169">
        <v>263.67810099999986</v>
      </c>
      <c r="F56" s="170">
        <v>265.69759400000009</v>
      </c>
      <c r="G56" s="169">
        <v>263.46343399999995</v>
      </c>
    </row>
    <row r="57" spans="1:7">
      <c r="A57" s="33"/>
      <c r="B57" s="237" t="s">
        <v>234</v>
      </c>
      <c r="C57" s="238">
        <v>1480.9628970610001</v>
      </c>
      <c r="D57" s="239">
        <v>1553.8954249999999</v>
      </c>
      <c r="E57" s="238">
        <v>1372.2207879999996</v>
      </c>
      <c r="F57" s="239">
        <v>1497.3696599999998</v>
      </c>
      <c r="G57" s="238">
        <v>1370.2148099999999</v>
      </c>
    </row>
    <row r="58" spans="1:7" s="212" customFormat="1">
      <c r="A58" s="246"/>
      <c r="B58" s="247"/>
      <c r="C58" s="247"/>
      <c r="D58" s="247"/>
      <c r="E58" s="247"/>
      <c r="F58" s="247"/>
      <c r="G58" s="247"/>
    </row>
    <row r="59" spans="1:7" s="212" customFormat="1">
      <c r="A59" s="246"/>
      <c r="B59" s="247"/>
      <c r="C59" s="247"/>
      <c r="D59" s="247"/>
      <c r="E59" s="247"/>
      <c r="F59" s="247"/>
      <c r="G59" s="248"/>
    </row>
    <row r="60" spans="1:7" s="212" customFormat="1">
      <c r="A60" s="245">
        <v>5.3</v>
      </c>
      <c r="B60" s="209" t="s">
        <v>245</v>
      </c>
      <c r="C60" s="209"/>
      <c r="D60" s="209"/>
      <c r="E60" s="209"/>
      <c r="F60" s="209"/>
      <c r="G60" s="209"/>
    </row>
    <row r="61" spans="1:7" s="212" customFormat="1">
      <c r="B61" s="209"/>
      <c r="C61" s="209"/>
      <c r="D61" s="209"/>
      <c r="E61" s="209"/>
      <c r="F61" s="209"/>
      <c r="G61" s="209"/>
    </row>
    <row r="62" spans="1:7" s="212" customFormat="1">
      <c r="A62" s="245" t="s">
        <v>246</v>
      </c>
      <c r="B62" s="209" t="s">
        <v>247</v>
      </c>
      <c r="C62" s="209"/>
      <c r="D62" s="209"/>
      <c r="E62" s="209"/>
      <c r="F62" s="209"/>
      <c r="G62" s="209"/>
    </row>
    <row r="63" spans="1:7" s="212" customFormat="1">
      <c r="A63" s="246"/>
      <c r="G63" s="249" t="s">
        <v>248</v>
      </c>
    </row>
    <row r="64" spans="1:7" s="233" customFormat="1" ht="12" customHeight="1">
      <c r="A64" s="232"/>
      <c r="B64" s="423" t="s">
        <v>16</v>
      </c>
      <c r="C64" s="421" t="s">
        <v>17</v>
      </c>
      <c r="D64" s="422"/>
      <c r="E64" s="422"/>
      <c r="F64" s="422"/>
      <c r="G64" s="422"/>
    </row>
    <row r="65" spans="1:7" s="233" customFormat="1" ht="12" customHeight="1">
      <c r="A65" s="232"/>
      <c r="B65" s="423"/>
      <c r="C65" s="124">
        <v>42643</v>
      </c>
      <c r="D65" s="124">
        <v>42551</v>
      </c>
      <c r="E65" s="124">
        <v>42460</v>
      </c>
      <c r="F65" s="124">
        <v>42369</v>
      </c>
      <c r="G65" s="124">
        <v>42277</v>
      </c>
    </row>
    <row r="66" spans="1:7">
      <c r="A66" s="33"/>
      <c r="B66" s="158" t="s">
        <v>227</v>
      </c>
      <c r="C66" s="165">
        <v>151.21178523973325</v>
      </c>
      <c r="D66" s="166">
        <v>132.92492671231344</v>
      </c>
      <c r="E66" s="165">
        <v>134.63312490571752</v>
      </c>
      <c r="F66" s="166">
        <v>133.86041600023117</v>
      </c>
      <c r="G66" s="165">
        <v>134.88873486005963</v>
      </c>
    </row>
    <row r="67" spans="1:7" ht="22.5">
      <c r="A67" s="234"/>
      <c r="B67" s="191" t="s">
        <v>228</v>
      </c>
      <c r="C67" s="235">
        <v>47.094541596301319</v>
      </c>
      <c r="D67" s="236">
        <v>49.152188126842979</v>
      </c>
      <c r="E67" s="235">
        <v>49.886379769736543</v>
      </c>
      <c r="F67" s="236">
        <v>50.863512894925179</v>
      </c>
      <c r="G67" s="235">
        <v>50.54014673143179</v>
      </c>
    </row>
    <row r="68" spans="1:7">
      <c r="A68" s="33"/>
      <c r="B68" s="158" t="s">
        <v>229</v>
      </c>
      <c r="C68" s="169">
        <v>188.63667195586504</v>
      </c>
      <c r="D68" s="170">
        <v>201.92900868517955</v>
      </c>
      <c r="E68" s="169">
        <v>184.448478291897</v>
      </c>
      <c r="F68" s="170">
        <v>180.69340080521135</v>
      </c>
      <c r="G68" s="169">
        <v>188.47003359473064</v>
      </c>
    </row>
    <row r="69" spans="1:7">
      <c r="A69" s="33"/>
      <c r="B69" s="158" t="s">
        <v>230</v>
      </c>
      <c r="C69" s="169">
        <v>7.6936828933639587</v>
      </c>
      <c r="D69" s="170">
        <v>8.6561507169871632</v>
      </c>
      <c r="E69" s="169">
        <v>10.705419451142401</v>
      </c>
      <c r="F69" s="170">
        <v>10.767699882568849</v>
      </c>
      <c r="G69" s="169">
        <v>9.2203082047052121</v>
      </c>
    </row>
    <row r="70" spans="1:7">
      <c r="A70" s="33"/>
      <c r="B70" s="158" t="s">
        <v>231</v>
      </c>
      <c r="C70" s="169">
        <v>74.602055844787344</v>
      </c>
      <c r="D70" s="170">
        <v>75.709715563935902</v>
      </c>
      <c r="E70" s="169">
        <v>83.899772780283314</v>
      </c>
      <c r="F70" s="170">
        <v>90.964007100734037</v>
      </c>
      <c r="G70" s="169">
        <v>94.335324541868872</v>
      </c>
    </row>
    <row r="71" spans="1:7">
      <c r="A71" s="33"/>
      <c r="B71" s="158" t="s">
        <v>232</v>
      </c>
      <c r="C71" s="169">
        <v>216.81805640207565</v>
      </c>
      <c r="D71" s="170">
        <v>210.36957018590417</v>
      </c>
      <c r="E71" s="169">
        <v>236.22198510640519</v>
      </c>
      <c r="F71" s="170">
        <v>229.5187192383012</v>
      </c>
      <c r="G71" s="169">
        <v>223.49919394059918</v>
      </c>
    </row>
    <row r="72" spans="1:7">
      <c r="A72" s="33"/>
      <c r="B72" s="237" t="s">
        <v>226</v>
      </c>
      <c r="C72" s="238">
        <v>686.05679393212654</v>
      </c>
      <c r="D72" s="239">
        <v>678.74155999116317</v>
      </c>
      <c r="E72" s="238">
        <v>699.79516030518198</v>
      </c>
      <c r="F72" s="239">
        <v>696.66775592197178</v>
      </c>
      <c r="G72" s="238">
        <v>700.95374187339542</v>
      </c>
    </row>
    <row r="73" spans="1:7" ht="21.75" customHeight="1">
      <c r="A73" s="231"/>
      <c r="B73" s="415" t="s">
        <v>213</v>
      </c>
      <c r="C73" s="415"/>
      <c r="D73" s="415"/>
      <c r="E73" s="415"/>
      <c r="F73" s="415"/>
      <c r="G73" s="415"/>
    </row>
    <row r="74" spans="1:7">
      <c r="A74" s="231"/>
      <c r="G74" s="241"/>
    </row>
    <row r="75" spans="1:7">
      <c r="A75" s="231"/>
      <c r="B75" s="209" t="s">
        <v>249</v>
      </c>
    </row>
    <row r="76" spans="1:7" s="212" customFormat="1">
      <c r="A76" s="246"/>
      <c r="G76" s="249" t="s">
        <v>248</v>
      </c>
    </row>
    <row r="77" spans="1:7" s="233" customFormat="1" ht="12" customHeight="1">
      <c r="A77" s="232"/>
      <c r="B77" s="423" t="s">
        <v>16</v>
      </c>
      <c r="C77" s="421" t="s">
        <v>17</v>
      </c>
      <c r="D77" s="422"/>
      <c r="E77" s="422"/>
      <c r="F77" s="422"/>
      <c r="G77" s="422"/>
    </row>
    <row r="78" spans="1:7" s="233" customFormat="1" ht="12" customHeight="1">
      <c r="A78" s="232"/>
      <c r="B78" s="423"/>
      <c r="C78" s="124">
        <v>42643</v>
      </c>
      <c r="D78" s="124">
        <v>42551</v>
      </c>
      <c r="E78" s="124">
        <v>42460</v>
      </c>
      <c r="F78" s="124">
        <v>42369</v>
      </c>
      <c r="G78" s="124">
        <v>42277</v>
      </c>
    </row>
    <row r="79" spans="1:7">
      <c r="A79" s="33"/>
      <c r="B79" s="158" t="s">
        <v>227</v>
      </c>
      <c r="C79" s="165">
        <v>151.91826616393126</v>
      </c>
      <c r="D79" s="166">
        <v>138.20712537389781</v>
      </c>
      <c r="E79" s="165">
        <v>141.02660220649173</v>
      </c>
      <c r="F79" s="166">
        <v>139.97624581753078</v>
      </c>
      <c r="G79" s="165">
        <v>141.11858549195867</v>
      </c>
    </row>
    <row r="80" spans="1:7" ht="22.5">
      <c r="A80" s="234"/>
      <c r="B80" s="191" t="s">
        <v>228</v>
      </c>
      <c r="C80" s="235">
        <v>47.566944701668334</v>
      </c>
      <c r="D80" s="236">
        <v>54.27837253063511</v>
      </c>
      <c r="E80" s="235">
        <v>54.21805935488787</v>
      </c>
      <c r="F80" s="236">
        <v>55.296892526437055</v>
      </c>
      <c r="G80" s="235">
        <v>55.100853817865442</v>
      </c>
    </row>
    <row r="81" spans="1:7">
      <c r="A81" s="33"/>
      <c r="B81" s="158" t="s">
        <v>229</v>
      </c>
      <c r="C81" s="169">
        <v>189.71486889943395</v>
      </c>
      <c r="D81" s="170">
        <v>213.54119373343735</v>
      </c>
      <c r="E81" s="169">
        <v>192.19811621045903</v>
      </c>
      <c r="F81" s="170">
        <v>193.2468035012198</v>
      </c>
      <c r="G81" s="169">
        <v>200.99032689601933</v>
      </c>
    </row>
    <row r="82" spans="1:7">
      <c r="A82" s="33"/>
      <c r="B82" s="158" t="s">
        <v>230</v>
      </c>
      <c r="C82" s="169">
        <v>7.7266458633469526</v>
      </c>
      <c r="D82" s="170">
        <v>9.109613224318327</v>
      </c>
      <c r="E82" s="169">
        <v>11.281959009472704</v>
      </c>
      <c r="F82" s="170">
        <v>10.911750858227343</v>
      </c>
      <c r="G82" s="169">
        <v>9.8510171605735692</v>
      </c>
    </row>
    <row r="83" spans="1:7">
      <c r="A83" s="33"/>
      <c r="B83" s="158" t="s">
        <v>231</v>
      </c>
      <c r="C83" s="169">
        <v>75.260964873694775</v>
      </c>
      <c r="D83" s="170">
        <v>81.288832157340323</v>
      </c>
      <c r="E83" s="169">
        <v>87.620037641820232</v>
      </c>
      <c r="F83" s="170">
        <v>97.096320916564849</v>
      </c>
      <c r="G83" s="169">
        <v>100.10316120764867</v>
      </c>
    </row>
    <row r="84" spans="1:7">
      <c r="A84" s="33"/>
      <c r="B84" s="158" t="s">
        <v>232</v>
      </c>
      <c r="C84" s="169">
        <v>217.98513982815766</v>
      </c>
      <c r="D84" s="170">
        <v>228.61696282381538</v>
      </c>
      <c r="E84" s="169">
        <v>252.49486256227306</v>
      </c>
      <c r="F84" s="170">
        <v>246.70713332675771</v>
      </c>
      <c r="G84" s="169">
        <v>239.9393958403885</v>
      </c>
    </row>
    <row r="85" spans="1:7">
      <c r="A85" s="33"/>
      <c r="B85" s="237" t="s">
        <v>226</v>
      </c>
      <c r="C85" s="238">
        <v>690.17283033023296</v>
      </c>
      <c r="D85" s="239">
        <v>725.04209984344425</v>
      </c>
      <c r="E85" s="238">
        <v>738.83963698540458</v>
      </c>
      <c r="F85" s="239">
        <v>743.2351469467377</v>
      </c>
      <c r="G85" s="238">
        <v>747.10334041445412</v>
      </c>
    </row>
    <row r="86" spans="1:7">
      <c r="A86" s="231"/>
      <c r="B86" s="223" t="s">
        <v>223</v>
      </c>
      <c r="C86" s="226"/>
      <c r="D86" s="226"/>
      <c r="E86" s="226"/>
      <c r="F86" s="226"/>
      <c r="G86" s="226"/>
    </row>
    <row r="87" spans="1:7">
      <c r="A87" s="231"/>
      <c r="B87" s="223"/>
      <c r="C87" s="226"/>
      <c r="D87" s="226"/>
      <c r="E87" s="226"/>
      <c r="F87" s="226"/>
      <c r="G87" s="226"/>
    </row>
    <row r="88" spans="1:7">
      <c r="A88" s="230" t="s">
        <v>250</v>
      </c>
      <c r="B88" s="160" t="s">
        <v>251</v>
      </c>
      <c r="C88" s="160"/>
      <c r="D88" s="160"/>
      <c r="E88" s="160"/>
      <c r="F88" s="160"/>
      <c r="G88" s="160"/>
    </row>
    <row r="89" spans="1:7">
      <c r="A89" s="231"/>
      <c r="G89" s="249" t="str">
        <f>G63</f>
        <v>Amount in US$ Mn</v>
      </c>
    </row>
    <row r="90" spans="1:7" s="233" customFormat="1" ht="12" customHeight="1">
      <c r="A90" s="232"/>
      <c r="B90" s="423" t="s">
        <v>16</v>
      </c>
      <c r="C90" s="421" t="s">
        <v>17</v>
      </c>
      <c r="D90" s="422"/>
      <c r="E90" s="422"/>
      <c r="F90" s="422"/>
      <c r="G90" s="422"/>
    </row>
    <row r="91" spans="1:7" s="233" customFormat="1" ht="12" customHeight="1">
      <c r="A91" s="232"/>
      <c r="B91" s="423"/>
      <c r="C91" s="124">
        <v>42643</v>
      </c>
      <c r="D91" s="124">
        <v>42551</v>
      </c>
      <c r="E91" s="124">
        <v>42460</v>
      </c>
      <c r="F91" s="124">
        <v>42369</v>
      </c>
      <c r="G91" s="124">
        <v>42277</v>
      </c>
    </row>
    <row r="92" spans="1:7">
      <c r="A92" s="231"/>
      <c r="B92" s="158" t="s">
        <v>235</v>
      </c>
      <c r="C92" s="165">
        <v>148.30551469599519</v>
      </c>
      <c r="D92" s="166">
        <v>135.64732096857009</v>
      </c>
      <c r="E92" s="165">
        <v>149.19830945491444</v>
      </c>
      <c r="F92" s="166">
        <v>129.06047464041637</v>
      </c>
      <c r="G92" s="165">
        <v>127.82055266546173</v>
      </c>
    </row>
    <row r="93" spans="1:7">
      <c r="A93" s="231"/>
      <c r="B93" s="191" t="s">
        <v>236</v>
      </c>
      <c r="C93" s="169">
        <v>34.691684822853034</v>
      </c>
      <c r="D93" s="170">
        <v>34.053501616211804</v>
      </c>
      <c r="E93" s="169">
        <v>32.659266069061033</v>
      </c>
      <c r="F93" s="170">
        <v>32.071038383189986</v>
      </c>
      <c r="G93" s="169">
        <v>33.588409801348568</v>
      </c>
    </row>
    <row r="94" spans="1:7">
      <c r="A94" s="230"/>
      <c r="B94" s="237" t="s">
        <v>234</v>
      </c>
      <c r="C94" s="238">
        <v>182.99719951884822</v>
      </c>
      <c r="D94" s="239">
        <v>169.70082258478189</v>
      </c>
      <c r="E94" s="238">
        <v>181.85757552397547</v>
      </c>
      <c r="F94" s="239">
        <v>161.13151302360637</v>
      </c>
      <c r="G94" s="238">
        <v>161.40896246681029</v>
      </c>
    </row>
    <row r="95" spans="1:7" ht="21.75" customHeight="1">
      <c r="A95" s="231"/>
      <c r="B95" s="415" t="s">
        <v>213</v>
      </c>
      <c r="C95" s="415"/>
      <c r="D95" s="415"/>
      <c r="E95" s="415"/>
      <c r="F95" s="415"/>
      <c r="G95" s="415"/>
    </row>
    <row r="96" spans="1:7">
      <c r="A96" s="231"/>
    </row>
    <row r="97" spans="1:7">
      <c r="A97" s="231"/>
      <c r="B97" s="160" t="s">
        <v>252</v>
      </c>
    </row>
    <row r="98" spans="1:7">
      <c r="A98" s="231"/>
      <c r="G98" s="249" t="str">
        <f>G89</f>
        <v>Amount in US$ Mn</v>
      </c>
    </row>
    <row r="99" spans="1:7" s="233" customFormat="1" ht="12" customHeight="1">
      <c r="A99" s="232"/>
      <c r="B99" s="423" t="s">
        <v>16</v>
      </c>
      <c r="C99" s="421" t="s">
        <v>17</v>
      </c>
      <c r="D99" s="422"/>
      <c r="E99" s="422"/>
      <c r="F99" s="422"/>
      <c r="G99" s="422"/>
    </row>
    <row r="100" spans="1:7" s="233" customFormat="1" ht="12" customHeight="1">
      <c r="A100" s="232"/>
      <c r="B100" s="423"/>
      <c r="C100" s="124">
        <v>42643</v>
      </c>
      <c r="D100" s="124">
        <v>42551</v>
      </c>
      <c r="E100" s="124">
        <v>42460</v>
      </c>
      <c r="F100" s="124">
        <v>42369</v>
      </c>
      <c r="G100" s="124">
        <v>42277</v>
      </c>
    </row>
    <row r="101" spans="1:7">
      <c r="A101" s="231"/>
      <c r="B101" s="158" t="s">
        <v>235</v>
      </c>
      <c r="C101" s="165">
        <v>149.12018693622809</v>
      </c>
      <c r="D101" s="166">
        <v>142.90130428284732</v>
      </c>
      <c r="E101" s="165">
        <v>159.39591330885321</v>
      </c>
      <c r="F101" s="166">
        <v>135.91105804165741</v>
      </c>
      <c r="G101" s="165">
        <v>136.72511504414868</v>
      </c>
    </row>
    <row r="102" spans="1:7">
      <c r="A102" s="231"/>
      <c r="B102" s="191" t="s">
        <v>236</v>
      </c>
      <c r="C102" s="169">
        <v>36.793604647247719</v>
      </c>
      <c r="D102" s="170">
        <v>36.256596763910657</v>
      </c>
      <c r="E102" s="169">
        <v>35.175148324522809</v>
      </c>
      <c r="F102" s="170">
        <v>34.423195779259878</v>
      </c>
      <c r="G102" s="169">
        <v>35.910667456325662</v>
      </c>
    </row>
    <row r="103" spans="1:7">
      <c r="A103" s="230"/>
      <c r="B103" s="237" t="s">
        <v>234</v>
      </c>
      <c r="C103" s="238">
        <v>185.91379158347581</v>
      </c>
      <c r="D103" s="239">
        <v>179.15790104675798</v>
      </c>
      <c r="E103" s="238">
        <v>194.57106163337602</v>
      </c>
      <c r="F103" s="239">
        <v>170.3342538209173</v>
      </c>
      <c r="G103" s="238">
        <v>172.63578250047433</v>
      </c>
    </row>
    <row r="104" spans="1:7">
      <c r="A104" s="231"/>
      <c r="B104" s="223" t="s">
        <v>223</v>
      </c>
    </row>
    <row r="105" spans="1:7">
      <c r="A105" s="231"/>
      <c r="B105" s="223"/>
    </row>
    <row r="106" spans="1:7">
      <c r="A106" s="230" t="s">
        <v>253</v>
      </c>
      <c r="B106" s="209" t="s">
        <v>254</v>
      </c>
      <c r="C106" s="160"/>
      <c r="D106" s="160"/>
      <c r="E106" s="160"/>
      <c r="F106" s="160"/>
      <c r="G106" s="160"/>
    </row>
    <row r="107" spans="1:7">
      <c r="A107" s="231"/>
      <c r="G107" s="249" t="str">
        <f>G89</f>
        <v>Amount in US$ Mn</v>
      </c>
    </row>
    <row r="108" spans="1:7" s="233" customFormat="1" ht="12" customHeight="1">
      <c r="A108" s="232"/>
      <c r="B108" s="423" t="s">
        <v>16</v>
      </c>
      <c r="C108" s="421" t="s">
        <v>17</v>
      </c>
      <c r="D108" s="422"/>
      <c r="E108" s="422"/>
      <c r="F108" s="422"/>
      <c r="G108" s="422"/>
    </row>
    <row r="109" spans="1:7" s="233" customFormat="1" ht="12" customHeight="1">
      <c r="A109" s="232"/>
      <c r="B109" s="423"/>
      <c r="C109" s="124">
        <v>42643</v>
      </c>
      <c r="D109" s="124">
        <v>42551</v>
      </c>
      <c r="E109" s="124">
        <v>42460</v>
      </c>
      <c r="F109" s="124">
        <v>42369</v>
      </c>
      <c r="G109" s="124">
        <v>42277</v>
      </c>
    </row>
    <row r="110" spans="1:7">
      <c r="A110" s="231"/>
      <c r="B110" s="158" t="s">
        <v>239</v>
      </c>
      <c r="C110" s="165">
        <v>-5.4865517302828177</v>
      </c>
      <c r="D110" s="166">
        <v>18.292157705894745</v>
      </c>
      <c r="E110" s="165">
        <v>23.607337909089892</v>
      </c>
      <c r="F110" s="166">
        <v>44.614783690505583</v>
      </c>
      <c r="G110" s="165">
        <v>12.698334274906196</v>
      </c>
    </row>
    <row r="111" spans="1:7">
      <c r="A111" s="231"/>
      <c r="B111" s="191" t="s">
        <v>255</v>
      </c>
      <c r="C111" s="169">
        <v>9.3625527951917782</v>
      </c>
      <c r="D111" s="170">
        <v>8.7599915082837381</v>
      </c>
      <c r="E111" s="169">
        <v>7.8691797909019838</v>
      </c>
      <c r="F111" s="170">
        <v>7.6194989100000008</v>
      </c>
      <c r="G111" s="169">
        <v>7.2759081500654261</v>
      </c>
    </row>
    <row r="112" spans="1:7">
      <c r="A112" s="231"/>
      <c r="B112" s="191" t="s">
        <v>240</v>
      </c>
      <c r="C112" s="169">
        <v>18.890474262079103</v>
      </c>
      <c r="D112" s="170">
        <v>30.324463350391664</v>
      </c>
      <c r="E112" s="169">
        <v>7.5805577543430163</v>
      </c>
      <c r="F112" s="170">
        <v>-6.3548195274924684</v>
      </c>
      <c r="G112" s="169">
        <v>20.289789017541036</v>
      </c>
    </row>
    <row r="113" spans="1:7">
      <c r="A113" s="231"/>
      <c r="B113" s="237" t="s">
        <v>183</v>
      </c>
      <c r="C113" s="238">
        <v>22.766475326988065</v>
      </c>
      <c r="D113" s="239">
        <v>57.376612564570145</v>
      </c>
      <c r="E113" s="238">
        <v>39.057075454334893</v>
      </c>
      <c r="F113" s="239">
        <v>45.879463073013113</v>
      </c>
      <c r="G113" s="238">
        <v>40.26403144251266</v>
      </c>
    </row>
    <row r="114" spans="1:7" ht="21.75" customHeight="1">
      <c r="A114" s="231"/>
      <c r="B114" s="415" t="s">
        <v>213</v>
      </c>
      <c r="C114" s="415"/>
      <c r="D114" s="415"/>
      <c r="E114" s="415"/>
      <c r="F114" s="415"/>
      <c r="G114" s="415"/>
    </row>
    <row r="115" spans="1:7">
      <c r="A115" s="231"/>
      <c r="B115" s="244"/>
      <c r="C115" s="244"/>
      <c r="D115" s="244"/>
      <c r="E115" s="244"/>
      <c r="F115" s="250"/>
      <c r="G115" s="250"/>
    </row>
    <row r="116" spans="1:7">
      <c r="A116" s="231"/>
      <c r="B116" s="209" t="s">
        <v>256</v>
      </c>
      <c r="C116" s="244"/>
      <c r="D116" s="244"/>
      <c r="E116" s="244"/>
      <c r="F116" s="244"/>
      <c r="G116" s="244"/>
    </row>
    <row r="117" spans="1:7">
      <c r="A117" s="231"/>
      <c r="G117" s="249" t="str">
        <f>G107</f>
        <v>Amount in US$ Mn</v>
      </c>
    </row>
    <row r="118" spans="1:7" s="233" customFormat="1" ht="12" customHeight="1">
      <c r="A118" s="232"/>
      <c r="B118" s="423" t="s">
        <v>16</v>
      </c>
      <c r="C118" s="421" t="s">
        <v>17</v>
      </c>
      <c r="D118" s="422"/>
      <c r="E118" s="422"/>
      <c r="F118" s="422"/>
      <c r="G118" s="422"/>
    </row>
    <row r="119" spans="1:7" s="233" customFormat="1" ht="12" customHeight="1">
      <c r="A119" s="232"/>
      <c r="B119" s="423"/>
      <c r="C119" s="124">
        <v>42643</v>
      </c>
      <c r="D119" s="124">
        <v>42551</v>
      </c>
      <c r="E119" s="124">
        <v>42460</v>
      </c>
      <c r="F119" s="124">
        <v>42369</v>
      </c>
      <c r="G119" s="124">
        <v>42277</v>
      </c>
    </row>
    <row r="120" spans="1:7">
      <c r="A120" s="231"/>
      <c r="B120" s="158" t="s">
        <v>239</v>
      </c>
      <c r="C120" s="165">
        <v>-5.7027473087269467</v>
      </c>
      <c r="D120" s="166">
        <v>15.786464497849346</v>
      </c>
      <c r="E120" s="165">
        <v>30.713019293834215</v>
      </c>
      <c r="F120" s="166">
        <v>50.283609495767543</v>
      </c>
      <c r="G120" s="165">
        <v>14.79066374458818</v>
      </c>
    </row>
    <row r="121" spans="1:7">
      <c r="A121" s="231"/>
      <c r="B121" s="191" t="s">
        <v>255</v>
      </c>
      <c r="C121" s="169">
        <v>9.3625527951917782</v>
      </c>
      <c r="D121" s="170">
        <v>8.7602758882837382</v>
      </c>
      <c r="E121" s="169">
        <v>7.8756650209019838</v>
      </c>
      <c r="F121" s="170">
        <v>7.6448207100000003</v>
      </c>
      <c r="G121" s="169">
        <v>7.3255687200654265</v>
      </c>
    </row>
    <row r="122" spans="1:7">
      <c r="A122" s="231"/>
      <c r="B122" s="191" t="s">
        <v>240</v>
      </c>
      <c r="C122" s="169">
        <v>19.231578797139413</v>
      </c>
      <c r="D122" s="170">
        <v>21.443475333215179</v>
      </c>
      <c r="E122" s="169">
        <v>7.6886902678424018</v>
      </c>
      <c r="F122" s="170">
        <v>4.7260654454225399</v>
      </c>
      <c r="G122" s="169">
        <v>19.60405313117111</v>
      </c>
    </row>
    <row r="123" spans="1:7">
      <c r="A123" s="231"/>
      <c r="B123" s="237" t="s">
        <v>183</v>
      </c>
      <c r="C123" s="238">
        <v>22.891384283604246</v>
      </c>
      <c r="D123" s="239">
        <v>45.990215719348264</v>
      </c>
      <c r="E123" s="238">
        <v>46.277374582578602</v>
      </c>
      <c r="F123" s="239">
        <v>62.654495651190082</v>
      </c>
      <c r="G123" s="238">
        <v>41.720285595824713</v>
      </c>
    </row>
    <row r="124" spans="1:7">
      <c r="A124" s="231"/>
      <c r="B124" s="223" t="s">
        <v>219</v>
      </c>
      <c r="C124" s="244"/>
      <c r="D124" s="244"/>
      <c r="E124" s="244"/>
      <c r="F124" s="250"/>
      <c r="G124" s="250"/>
    </row>
    <row r="125" spans="1:7">
      <c r="A125" s="231"/>
      <c r="B125" s="223"/>
      <c r="C125" s="244"/>
      <c r="D125" s="244"/>
      <c r="E125" s="244"/>
      <c r="F125" s="250"/>
      <c r="G125" s="250"/>
    </row>
    <row r="126" spans="1:7">
      <c r="A126" s="230">
        <v>5.4</v>
      </c>
      <c r="B126" s="160" t="s">
        <v>257</v>
      </c>
      <c r="C126" s="160"/>
      <c r="D126" s="160"/>
      <c r="E126" s="160"/>
      <c r="F126" s="244"/>
      <c r="G126" s="244"/>
    </row>
    <row r="127" spans="1:7">
      <c r="A127" s="231"/>
      <c r="B127" s="244"/>
      <c r="C127" s="244"/>
      <c r="D127" s="244"/>
      <c r="E127" s="244"/>
      <c r="F127" s="244"/>
      <c r="G127" s="244"/>
    </row>
    <row r="128" spans="1:7">
      <c r="B128" s="160" t="s">
        <v>258</v>
      </c>
      <c r="G128" s="162" t="s">
        <v>65</v>
      </c>
    </row>
    <row r="129" spans="1:12" s="233" customFormat="1" ht="12" customHeight="1">
      <c r="B129" s="417" t="s">
        <v>16</v>
      </c>
      <c r="C129" s="425" t="s">
        <v>17</v>
      </c>
      <c r="D129" s="422"/>
      <c r="E129" s="422"/>
      <c r="F129" s="422"/>
      <c r="G129" s="422"/>
    </row>
    <row r="130" spans="1:12" s="233" customFormat="1" ht="12" customHeight="1">
      <c r="B130" s="424"/>
      <c r="C130" s="124">
        <v>42643</v>
      </c>
      <c r="D130" s="124">
        <v>42551</v>
      </c>
      <c r="E130" s="124">
        <v>42460</v>
      </c>
      <c r="F130" s="124">
        <v>42369</v>
      </c>
      <c r="G130" s="124">
        <v>42277</v>
      </c>
    </row>
    <row r="131" spans="1:12">
      <c r="A131" s="33"/>
      <c r="B131" s="251" t="s">
        <v>259</v>
      </c>
      <c r="C131" s="165">
        <v>474252.24577433011</v>
      </c>
      <c r="D131" s="166">
        <v>494181.81678599998</v>
      </c>
      <c r="E131" s="165">
        <v>523563.78903599997</v>
      </c>
      <c r="F131" s="166">
        <v>506807.73031000001</v>
      </c>
      <c r="G131" s="165">
        <v>524143.57197200001</v>
      </c>
      <c r="I131" s="205"/>
      <c r="J131" s="205"/>
      <c r="K131" s="205"/>
      <c r="L131" s="205"/>
    </row>
    <row r="132" spans="1:12" ht="22.5">
      <c r="A132" s="33"/>
      <c r="B132" s="251" t="s">
        <v>260</v>
      </c>
      <c r="C132" s="169">
        <v>76405.86656090201</v>
      </c>
      <c r="D132" s="170">
        <v>99189.456852999996</v>
      </c>
      <c r="E132" s="169">
        <v>81665.401456000007</v>
      </c>
      <c r="F132" s="170">
        <v>80007.775712999995</v>
      </c>
      <c r="G132" s="169">
        <v>132936.388679</v>
      </c>
      <c r="I132" s="205"/>
      <c r="J132" s="205"/>
      <c r="K132" s="205"/>
      <c r="L132" s="205"/>
    </row>
    <row r="133" spans="1:12">
      <c r="A133" s="33"/>
      <c r="B133" s="251" t="s">
        <v>261</v>
      </c>
      <c r="C133" s="169">
        <v>378648.12080199999</v>
      </c>
      <c r="D133" s="170">
        <v>369613.389364</v>
      </c>
      <c r="E133" s="169">
        <v>341424.20368200005</v>
      </c>
      <c r="F133" s="170">
        <v>301588.17657299998</v>
      </c>
      <c r="G133" s="169">
        <v>202277.565871</v>
      </c>
      <c r="I133" s="205"/>
      <c r="J133" s="205"/>
      <c r="K133" s="205"/>
      <c r="L133" s="205"/>
    </row>
    <row r="134" spans="1:12" ht="11.25" hidden="1" customHeight="1" outlineLevel="1">
      <c r="A134" s="33"/>
      <c r="B134" s="251"/>
      <c r="C134" s="169">
        <v>0</v>
      </c>
      <c r="D134" s="170">
        <v>0</v>
      </c>
      <c r="E134" s="169">
        <v>0</v>
      </c>
      <c r="F134" s="170">
        <v>0</v>
      </c>
      <c r="G134" s="169">
        <v>0</v>
      </c>
      <c r="I134" s="205"/>
      <c r="J134" s="205"/>
      <c r="K134" s="205"/>
      <c r="L134" s="205"/>
    </row>
    <row r="135" spans="1:12" collapsed="1">
      <c r="A135" s="33"/>
      <c r="B135" s="252" t="s">
        <v>262</v>
      </c>
      <c r="C135" s="169"/>
      <c r="D135" s="170"/>
      <c r="E135" s="169"/>
      <c r="F135" s="170"/>
      <c r="G135" s="169"/>
      <c r="I135" s="205"/>
      <c r="J135" s="205"/>
      <c r="K135" s="205"/>
      <c r="L135" s="205"/>
    </row>
    <row r="136" spans="1:12">
      <c r="A136" s="33"/>
      <c r="B136" s="253" t="s">
        <v>263</v>
      </c>
      <c r="C136" s="169">
        <v>21677.441972292003</v>
      </c>
      <c r="D136" s="170">
        <v>20477.427784</v>
      </c>
      <c r="E136" s="169">
        <v>37087.087208999998</v>
      </c>
      <c r="F136" s="170">
        <v>21338.897082</v>
      </c>
      <c r="G136" s="169">
        <v>21636.951152000001</v>
      </c>
      <c r="I136" s="205"/>
      <c r="J136" s="205"/>
      <c r="K136" s="205"/>
      <c r="L136" s="205"/>
    </row>
    <row r="137" spans="1:12">
      <c r="A137" s="33"/>
      <c r="B137" s="253" t="s">
        <v>264</v>
      </c>
      <c r="C137" s="169">
        <v>2339.9737988679999</v>
      </c>
      <c r="D137" s="170">
        <v>2247.4059849999999</v>
      </c>
      <c r="E137" s="169">
        <v>2576.957034</v>
      </c>
      <c r="F137" s="170">
        <v>2952.731033</v>
      </c>
      <c r="G137" s="169">
        <v>2567.0352379999999</v>
      </c>
      <c r="I137" s="205"/>
      <c r="J137" s="205"/>
      <c r="K137" s="205"/>
      <c r="L137" s="205"/>
    </row>
    <row r="138" spans="1:12" ht="11.25" hidden="1" customHeight="1" outlineLevel="1">
      <c r="A138" s="33"/>
      <c r="B138" s="253"/>
      <c r="C138" s="169">
        <v>0</v>
      </c>
      <c r="D138" s="170">
        <v>0</v>
      </c>
      <c r="E138" s="169">
        <v>0</v>
      </c>
      <c r="F138" s="170">
        <v>0</v>
      </c>
      <c r="G138" s="169">
        <v>0</v>
      </c>
      <c r="I138" s="205"/>
      <c r="J138" s="205"/>
      <c r="K138" s="205"/>
      <c r="L138" s="205"/>
    </row>
    <row r="139" spans="1:12" collapsed="1">
      <c r="A139" s="33"/>
      <c r="B139" s="253" t="s">
        <v>265</v>
      </c>
      <c r="C139" s="169">
        <v>90486.010851901461</v>
      </c>
      <c r="D139" s="170">
        <v>105345.14406700895</v>
      </c>
      <c r="E139" s="169">
        <v>71883.097102729997</v>
      </c>
      <c r="F139" s="170">
        <v>79597.4220850212</v>
      </c>
      <c r="G139" s="169">
        <v>131257.45324355119</v>
      </c>
      <c r="I139" s="205"/>
      <c r="J139" s="205"/>
      <c r="K139" s="205"/>
      <c r="L139" s="205"/>
    </row>
    <row r="140" spans="1:12" ht="11.25" hidden="1" customHeight="1" outlineLevel="1">
      <c r="A140" s="33"/>
      <c r="B140" s="254"/>
      <c r="C140" s="169">
        <v>0</v>
      </c>
      <c r="D140" s="170">
        <v>0</v>
      </c>
      <c r="E140" s="169">
        <v>0</v>
      </c>
      <c r="F140" s="170">
        <v>0</v>
      </c>
      <c r="G140" s="169">
        <v>0</v>
      </c>
      <c r="I140" s="205"/>
      <c r="J140" s="205"/>
      <c r="K140" s="205"/>
      <c r="L140" s="205"/>
    </row>
    <row r="141" spans="1:12" collapsed="1">
      <c r="A141" s="231"/>
      <c r="B141" s="255" t="s">
        <v>266</v>
      </c>
      <c r="C141" s="256">
        <v>814802.8065141706</v>
      </c>
      <c r="D141" s="257">
        <v>834914.68516699097</v>
      </c>
      <c r="E141" s="256">
        <v>835106.25282826996</v>
      </c>
      <c r="F141" s="257">
        <v>784514.63239597867</v>
      </c>
      <c r="G141" s="256">
        <v>703896.08688844892</v>
      </c>
      <c r="I141" s="205"/>
      <c r="J141" s="205"/>
      <c r="K141" s="205"/>
      <c r="L141" s="205"/>
    </row>
    <row r="142" spans="1:12" s="258" customFormat="1">
      <c r="B142" s="259" t="s">
        <v>267</v>
      </c>
      <c r="C142" s="260"/>
      <c r="D142" s="260"/>
      <c r="E142" s="260"/>
      <c r="F142" s="260"/>
      <c r="G142" s="260"/>
      <c r="I142" s="261"/>
      <c r="J142" s="261"/>
      <c r="K142" s="261"/>
      <c r="L142" s="261"/>
    </row>
    <row r="143" spans="1:12" s="258" customFormat="1">
      <c r="B143" s="36"/>
      <c r="C143" s="260"/>
      <c r="D143" s="260"/>
      <c r="E143" s="260"/>
      <c r="F143" s="260"/>
      <c r="G143" s="260"/>
      <c r="I143" s="261"/>
      <c r="J143" s="261"/>
      <c r="K143" s="261"/>
      <c r="L143" s="261"/>
    </row>
    <row r="144" spans="1:12">
      <c r="B144" s="212"/>
      <c r="C144" s="212"/>
      <c r="D144" s="212"/>
      <c r="E144" s="212"/>
      <c r="F144" s="262"/>
      <c r="G144" s="262"/>
    </row>
    <row r="145" spans="1:12">
      <c r="B145" s="160" t="s">
        <v>268</v>
      </c>
      <c r="G145" s="249" t="str">
        <f>G107</f>
        <v>Amount in US$ Mn</v>
      </c>
    </row>
    <row r="146" spans="1:12" s="233" customFormat="1" ht="12" customHeight="1">
      <c r="B146" s="417" t="s">
        <v>16</v>
      </c>
      <c r="C146" s="425" t="s">
        <v>17</v>
      </c>
      <c r="D146" s="422"/>
      <c r="E146" s="422"/>
      <c r="F146" s="422"/>
      <c r="G146" s="422"/>
    </row>
    <row r="147" spans="1:12" s="233" customFormat="1" ht="12" customHeight="1">
      <c r="B147" s="424"/>
      <c r="C147" s="124">
        <v>42643</v>
      </c>
      <c r="D147" s="124">
        <v>42551</v>
      </c>
      <c r="E147" s="124">
        <v>42460</v>
      </c>
      <c r="F147" s="124">
        <v>42369</v>
      </c>
      <c r="G147" s="124">
        <v>42277</v>
      </c>
    </row>
    <row r="148" spans="1:12">
      <c r="A148" s="33"/>
      <c r="B148" s="251" t="s">
        <v>259</v>
      </c>
      <c r="C148" s="165">
        <v>7119.3011450023287</v>
      </c>
      <c r="D148" s="166">
        <v>7318.5015444057744</v>
      </c>
      <c r="E148" s="165">
        <v>7902.253249354766</v>
      </c>
      <c r="F148" s="166">
        <v>7655.4514851470185</v>
      </c>
      <c r="G148" s="165">
        <v>7972.7596745449628</v>
      </c>
    </row>
    <row r="149" spans="1:12" ht="22.5">
      <c r="A149" s="33"/>
      <c r="B149" s="251" t="s">
        <v>260</v>
      </c>
      <c r="C149" s="169">
        <v>1146.9769055153047</v>
      </c>
      <c r="D149" s="170">
        <v>1468.9293869381709</v>
      </c>
      <c r="E149" s="169">
        <v>1232.5922791638368</v>
      </c>
      <c r="F149" s="170">
        <v>1208.5365095570839</v>
      </c>
      <c r="G149" s="169">
        <v>2022.0984013063226</v>
      </c>
    </row>
    <row r="150" spans="1:12">
      <c r="A150" s="33"/>
      <c r="B150" s="251" t="s">
        <v>261</v>
      </c>
      <c r="C150" s="169">
        <v>5684.1270104631094</v>
      </c>
      <c r="D150" s="170">
        <v>5473.7266103517213</v>
      </c>
      <c r="E150" s="169">
        <v>5153.1839662214188</v>
      </c>
      <c r="F150" s="170">
        <v>4555.5612437804175</v>
      </c>
      <c r="G150" s="169">
        <v>3076.8486088150917</v>
      </c>
    </row>
    <row r="151" spans="1:12" ht="11.25" hidden="1" customHeight="1" outlineLevel="1">
      <c r="A151" s="33"/>
      <c r="B151" s="251"/>
      <c r="C151" s="169">
        <v>0</v>
      </c>
      <c r="D151" s="170">
        <v>0</v>
      </c>
      <c r="E151" s="169">
        <v>0</v>
      </c>
      <c r="F151" s="170">
        <v>0</v>
      </c>
      <c r="G151" s="169">
        <v>0</v>
      </c>
    </row>
    <row r="152" spans="1:12" collapsed="1">
      <c r="A152" s="33"/>
      <c r="B152" s="252" t="s">
        <v>262</v>
      </c>
      <c r="C152" s="169"/>
      <c r="D152" s="170"/>
      <c r="E152" s="169"/>
      <c r="F152" s="170"/>
      <c r="G152" s="169"/>
    </row>
    <row r="153" spans="1:12">
      <c r="A153" s="33"/>
      <c r="B153" s="253" t="s">
        <v>263</v>
      </c>
      <c r="C153" s="169">
        <v>325.41382529898681</v>
      </c>
      <c r="D153" s="170">
        <v>303.25698310255456</v>
      </c>
      <c r="E153" s="169">
        <v>559.7628436948155</v>
      </c>
      <c r="F153" s="170">
        <v>322.32912323155421</v>
      </c>
      <c r="G153" s="169">
        <v>329.12015113671976</v>
      </c>
    </row>
    <row r="154" spans="1:12">
      <c r="A154" s="33"/>
      <c r="B154" s="253" t="s">
        <v>264</v>
      </c>
      <c r="C154" s="169">
        <v>35.126830276484277</v>
      </c>
      <c r="D154" s="170">
        <v>33.282576601258789</v>
      </c>
      <c r="E154" s="169">
        <v>38.894529227982794</v>
      </c>
      <c r="F154" s="170">
        <v>44.601705577760256</v>
      </c>
      <c r="G154" s="169">
        <v>39.047230802929036</v>
      </c>
    </row>
    <row r="155" spans="1:12" ht="11.25" hidden="1" customHeight="1" outlineLevel="1">
      <c r="A155" s="33"/>
      <c r="B155" s="253"/>
      <c r="C155" s="169">
        <v>11.45791984970352</v>
      </c>
      <c r="D155" s="170">
        <v>12.38370153276564</v>
      </c>
      <c r="E155" s="169">
        <v>15.816248132216439</v>
      </c>
      <c r="F155" s="170">
        <v>18.264244526616938</v>
      </c>
      <c r="G155" s="169">
        <v>16.123243157321522</v>
      </c>
    </row>
    <row r="156" spans="1:12" collapsed="1">
      <c r="A156" s="33"/>
      <c r="B156" s="253" t="s">
        <v>265</v>
      </c>
      <c r="C156" s="169">
        <v>1358.3428785093668</v>
      </c>
      <c r="D156" s="170">
        <v>1560.0909895151267</v>
      </c>
      <c r="E156" s="169">
        <v>1084.9459980790884</v>
      </c>
      <c r="F156" s="170">
        <v>1202.3380202624867</v>
      </c>
      <c r="G156" s="169">
        <v>1996.5600765958827</v>
      </c>
    </row>
    <row r="157" spans="1:12" ht="11.25" hidden="1" customHeight="1" outlineLevel="1">
      <c r="A157" s="33"/>
      <c r="B157" s="254"/>
      <c r="C157" s="169" t="e">
        <v>#VALUE!</v>
      </c>
      <c r="D157" s="170" t="e">
        <v>#VALUE!</v>
      </c>
      <c r="E157" s="169" t="e">
        <v>#VALUE!</v>
      </c>
      <c r="F157" s="170" t="e">
        <v>#VALUE!</v>
      </c>
      <c r="G157" s="169" t="e">
        <v>#VALUE!</v>
      </c>
    </row>
    <row r="158" spans="1:12" collapsed="1">
      <c r="A158" s="33"/>
      <c r="B158" s="255" t="s">
        <v>266</v>
      </c>
      <c r="C158" s="256">
        <v>12231.521526895905</v>
      </c>
      <c r="D158" s="257">
        <v>12364.526992476725</v>
      </c>
      <c r="E158" s="256">
        <v>12604.426123738134</v>
      </c>
      <c r="F158" s="257">
        <v>11850.280389412719</v>
      </c>
      <c r="G158" s="256">
        <v>10706.979226130845</v>
      </c>
    </row>
    <row r="159" spans="1:12" s="258" customFormat="1">
      <c r="A159" s="33"/>
      <c r="B159" s="259" t="s">
        <v>267</v>
      </c>
      <c r="C159" s="260"/>
      <c r="D159" s="260"/>
      <c r="E159" s="260"/>
      <c r="F159" s="260"/>
      <c r="G159" s="260"/>
      <c r="I159" s="261"/>
      <c r="J159" s="261"/>
      <c r="K159" s="261"/>
      <c r="L159" s="261"/>
    </row>
    <row r="160" spans="1:12" s="258" customFormat="1">
      <c r="B160" s="36"/>
      <c r="C160" s="260"/>
      <c r="D160" s="260"/>
      <c r="E160" s="260"/>
      <c r="F160" s="260"/>
      <c r="G160" s="260"/>
      <c r="I160" s="261"/>
      <c r="J160" s="261"/>
      <c r="K160" s="261"/>
      <c r="L160" s="261"/>
    </row>
    <row r="162" spans="1:7">
      <c r="A162" s="230">
        <v>5.5</v>
      </c>
      <c r="B162" s="160" t="s">
        <v>269</v>
      </c>
      <c r="C162" s="160"/>
      <c r="D162" s="160"/>
      <c r="E162" s="160"/>
      <c r="G162" s="167"/>
    </row>
    <row r="163" spans="1:7">
      <c r="G163" s="174" t="s">
        <v>65</v>
      </c>
    </row>
    <row r="164" spans="1:7" s="233" customFormat="1" ht="12" customHeight="1">
      <c r="B164" s="420" t="s">
        <v>16</v>
      </c>
      <c r="C164" s="421" t="s">
        <v>17</v>
      </c>
      <c r="D164" s="422"/>
      <c r="E164" s="422"/>
      <c r="F164" s="422"/>
      <c r="G164" s="422"/>
    </row>
    <row r="165" spans="1:7" s="233" customFormat="1" ht="12" customHeight="1">
      <c r="A165" s="33"/>
      <c r="B165" s="420"/>
      <c r="C165" s="124">
        <v>42643</v>
      </c>
      <c r="D165" s="124">
        <v>42551</v>
      </c>
      <c r="E165" s="124">
        <v>42460</v>
      </c>
      <c r="F165" s="124">
        <v>42369</v>
      </c>
      <c r="G165" s="124">
        <v>42277</v>
      </c>
    </row>
    <row r="166" spans="1:7">
      <c r="A166" s="33"/>
      <c r="B166" s="263" t="s">
        <v>270</v>
      </c>
      <c r="C166" s="165">
        <v>18134.625353467378</v>
      </c>
      <c r="D166" s="166">
        <v>17214.987447247207</v>
      </c>
      <c r="E166" s="165">
        <v>15904.757048702655</v>
      </c>
      <c r="F166" s="166">
        <v>13499.495686307253</v>
      </c>
      <c r="G166" s="165">
        <v>13012.064797326235</v>
      </c>
    </row>
    <row r="167" spans="1:7">
      <c r="A167" s="33"/>
      <c r="B167" s="263" t="s">
        <v>271</v>
      </c>
      <c r="C167" s="169">
        <v>1284.381398434708</v>
      </c>
      <c r="D167" s="170">
        <v>1457.9846282821213</v>
      </c>
      <c r="E167" s="169">
        <v>1446.6708653422158</v>
      </c>
      <c r="F167" s="170">
        <v>1331.9019464634837</v>
      </c>
      <c r="G167" s="169">
        <v>998.56828096195636</v>
      </c>
    </row>
    <row r="168" spans="1:7">
      <c r="A168" s="33"/>
      <c r="B168" s="263" t="s">
        <v>272</v>
      </c>
      <c r="C168" s="169">
        <v>3023.413458235289</v>
      </c>
      <c r="D168" s="170">
        <v>3093.1253801320381</v>
      </c>
      <c r="E168" s="169">
        <v>1770.8724225193355</v>
      </c>
      <c r="F168" s="170">
        <v>570.1771475032574</v>
      </c>
      <c r="G168" s="169">
        <v>8219.4294188397325</v>
      </c>
    </row>
    <row r="169" spans="1:7">
      <c r="A169" s="33"/>
      <c r="B169" s="263" t="s">
        <v>273</v>
      </c>
      <c r="C169" s="169">
        <v>-3385.8826014181595</v>
      </c>
      <c r="D169" s="170">
        <v>-2366.9090215240676</v>
      </c>
      <c r="E169" s="169">
        <v>-2112.3581043412414</v>
      </c>
      <c r="F169" s="170">
        <v>-1235.1312506122113</v>
      </c>
      <c r="G169" s="169">
        <v>-3477.5618469177375</v>
      </c>
    </row>
    <row r="170" spans="1:7">
      <c r="A170" s="33"/>
      <c r="B170" s="264" t="s">
        <v>180</v>
      </c>
      <c r="C170" s="256">
        <v>19056.537608719213</v>
      </c>
      <c r="D170" s="257">
        <v>19399.188434137297</v>
      </c>
      <c r="E170" s="256">
        <v>17009.942232222966</v>
      </c>
      <c r="F170" s="257">
        <v>14166.443529661781</v>
      </c>
      <c r="G170" s="256">
        <v>18752.500650210186</v>
      </c>
    </row>
  </sheetData>
  <mergeCells count="34">
    <mergeCell ref="B53:B54"/>
    <mergeCell ref="C53:G53"/>
    <mergeCell ref="B9:B10"/>
    <mergeCell ref="C9:G9"/>
    <mergeCell ref="J9:N9"/>
    <mergeCell ref="B21:B22"/>
    <mergeCell ref="C21:G21"/>
    <mergeCell ref="K21:O21"/>
    <mergeCell ref="B29:B30"/>
    <mergeCell ref="C29:G29"/>
    <mergeCell ref="K29:O29"/>
    <mergeCell ref="B41:B42"/>
    <mergeCell ref="C41:G41"/>
    <mergeCell ref="B114:G114"/>
    <mergeCell ref="B64:B65"/>
    <mergeCell ref="C64:G64"/>
    <mergeCell ref="B73:G73"/>
    <mergeCell ref="B77:B78"/>
    <mergeCell ref="C77:G77"/>
    <mergeCell ref="B90:B91"/>
    <mergeCell ref="C90:G90"/>
    <mergeCell ref="B95:G95"/>
    <mergeCell ref="B99:B100"/>
    <mergeCell ref="C99:G99"/>
    <mergeCell ref="B108:B109"/>
    <mergeCell ref="C108:G108"/>
    <mergeCell ref="B164:B165"/>
    <mergeCell ref="C164:G164"/>
    <mergeCell ref="B118:B119"/>
    <mergeCell ref="C118:G118"/>
    <mergeCell ref="B129:B130"/>
    <mergeCell ref="C129:G129"/>
    <mergeCell ref="B146:B147"/>
    <mergeCell ref="C146:G146"/>
  </mergeCells>
  <hyperlinks>
    <hyperlink ref="A1" location="Cover!E6" display="INDEX"/>
  </hyperlinks>
  <pageMargins left="0.23" right="0.23" top="1" bottom="1" header="0.5" footer="0.5"/>
  <pageSetup paperSize="9" scale="71" fitToHeight="2" orientation="portrait" r:id="rId1"/>
  <headerFooter alignWithMargins="0">
    <oddFooter>Page &amp;P of &amp;N</oddFooter>
  </headerFooter>
  <rowBreaks count="2" manualBreakCount="2">
    <brk id="58" max="7" man="1"/>
    <brk id="125" max="7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showGridLines="0" view="pageBreakPreview" zoomScaleNormal="100" zoomScaleSheetLayoutView="100" workbookViewId="0"/>
  </sheetViews>
  <sheetFormatPr defaultRowHeight="12.75"/>
  <cols>
    <col min="1" max="1" width="40.140625" style="268" customWidth="1"/>
    <col min="2" max="2" width="9.140625" style="266"/>
    <col min="3" max="7" width="11.42578125" style="266" bestFit="1" customWidth="1"/>
    <col min="8" max="8" width="2" style="268" customWidth="1"/>
    <col min="9" max="9" width="9.140625" style="268"/>
    <col min="10" max="10" width="9.7109375" style="268" bestFit="1" customWidth="1"/>
    <col min="11" max="16384" width="9.140625" style="268"/>
  </cols>
  <sheetData>
    <row r="1" spans="1:12">
      <c r="A1" s="265" t="s">
        <v>3</v>
      </c>
      <c r="F1" s="267">
        <f>1000</f>
        <v>1000</v>
      </c>
    </row>
    <row r="3" spans="1:12">
      <c r="A3" s="209" t="s">
        <v>274</v>
      </c>
    </row>
    <row r="5" spans="1:12">
      <c r="A5" s="269" t="s">
        <v>275</v>
      </c>
      <c r="B5" s="269" t="s">
        <v>276</v>
      </c>
      <c r="C5" s="124">
        <v>42643</v>
      </c>
      <c r="D5" s="124">
        <v>42551</v>
      </c>
      <c r="E5" s="124">
        <v>42460</v>
      </c>
      <c r="F5" s="124">
        <v>42369</v>
      </c>
      <c r="G5" s="124">
        <v>42277</v>
      </c>
    </row>
    <row r="6" spans="1:12">
      <c r="A6" s="270"/>
      <c r="B6" s="271"/>
      <c r="C6" s="272"/>
      <c r="D6" s="273"/>
      <c r="E6" s="272"/>
      <c r="F6" s="273"/>
      <c r="G6" s="272"/>
    </row>
    <row r="7" spans="1:12">
      <c r="A7" s="270" t="s">
        <v>277</v>
      </c>
      <c r="B7" s="274" t="s">
        <v>278</v>
      </c>
      <c r="C7" s="275">
        <v>276142.78577722592</v>
      </c>
      <c r="D7" s="276">
        <v>271614.83677722584</v>
      </c>
      <c r="E7" s="275">
        <v>266625.53777722589</v>
      </c>
      <c r="F7" s="276">
        <v>257992.8577772259</v>
      </c>
      <c r="G7" s="275">
        <v>249311.44077722591</v>
      </c>
      <c r="I7" s="277"/>
      <c r="J7" s="277"/>
      <c r="K7" s="277"/>
      <c r="L7" s="277"/>
    </row>
    <row r="8" spans="1:12">
      <c r="A8" s="278"/>
      <c r="B8" s="279"/>
      <c r="C8" s="169"/>
      <c r="D8" s="170"/>
      <c r="E8" s="169"/>
      <c r="F8" s="170"/>
      <c r="G8" s="169"/>
      <c r="I8" s="277"/>
      <c r="J8" s="277"/>
      <c r="K8" s="277"/>
      <c r="L8" s="277"/>
    </row>
    <row r="9" spans="1:12">
      <c r="A9" s="270" t="s">
        <v>279</v>
      </c>
      <c r="B9" s="279"/>
      <c r="C9" s="169"/>
      <c r="D9" s="170"/>
      <c r="E9" s="169"/>
      <c r="F9" s="170"/>
      <c r="G9" s="169"/>
      <c r="I9" s="277"/>
      <c r="J9" s="277"/>
      <c r="K9" s="277"/>
      <c r="L9" s="277"/>
    </row>
    <row r="10" spans="1:12" ht="15">
      <c r="A10" s="280" t="s">
        <v>280</v>
      </c>
      <c r="B10" s="279" t="s">
        <v>278</v>
      </c>
      <c r="C10" s="169">
        <v>259940.666</v>
      </c>
      <c r="D10" s="170">
        <v>255734.65</v>
      </c>
      <c r="E10" s="169">
        <v>251237.26300000001</v>
      </c>
      <c r="F10" s="170">
        <v>243289.40400000001</v>
      </c>
      <c r="G10" s="169">
        <v>235211.88200000001</v>
      </c>
      <c r="I10" s="277"/>
      <c r="J10" s="281"/>
      <c r="K10" s="277"/>
      <c r="L10" s="277"/>
    </row>
    <row r="11" spans="1:12">
      <c r="A11" s="282" t="s">
        <v>281</v>
      </c>
      <c r="B11" s="279" t="s">
        <v>282</v>
      </c>
      <c r="C11" s="283">
        <v>0.97350000000000003</v>
      </c>
      <c r="D11" s="284">
        <v>0.97529999999999994</v>
      </c>
      <c r="E11" s="283">
        <v>0.96970000000000001</v>
      </c>
      <c r="F11" s="284">
        <v>0.96030000000000004</v>
      </c>
      <c r="G11" s="283">
        <v>0.96199999999999997</v>
      </c>
      <c r="I11" s="277"/>
      <c r="J11" s="277"/>
      <c r="K11" s="277"/>
      <c r="L11" s="277"/>
    </row>
    <row r="12" spans="1:12">
      <c r="A12" s="280" t="s">
        <v>283</v>
      </c>
      <c r="B12" s="279" t="s">
        <v>278</v>
      </c>
      <c r="C12" s="169">
        <v>4206.0159999999996</v>
      </c>
      <c r="D12" s="170">
        <v>4497.3869999999997</v>
      </c>
      <c r="E12" s="169">
        <v>7947.8590000000004</v>
      </c>
      <c r="F12" s="170">
        <v>8077.5219999999999</v>
      </c>
      <c r="G12" s="169">
        <v>4550.2160000000003</v>
      </c>
      <c r="I12" s="277"/>
      <c r="J12" s="277"/>
      <c r="K12" s="277"/>
      <c r="L12" s="277"/>
    </row>
    <row r="13" spans="1:12">
      <c r="A13" s="285" t="s">
        <v>284</v>
      </c>
      <c r="B13" s="279" t="s">
        <v>282</v>
      </c>
      <c r="C13" s="283">
        <v>0.93702492091022038</v>
      </c>
      <c r="D13" s="284">
        <v>0.93877815149413657</v>
      </c>
      <c r="E13" s="283">
        <v>0.94004459441989707</v>
      </c>
      <c r="F13" s="284">
        <v>0.94102281577376057</v>
      </c>
      <c r="G13" s="283">
        <v>0.94227018259222128</v>
      </c>
      <c r="I13" s="277"/>
      <c r="J13" s="277"/>
      <c r="K13" s="277"/>
      <c r="L13" s="277"/>
    </row>
    <row r="14" spans="1:12">
      <c r="A14" s="286" t="s">
        <v>285</v>
      </c>
      <c r="B14" s="279" t="s">
        <v>282</v>
      </c>
      <c r="C14" s="287">
        <v>3.6675979820503815E-2</v>
      </c>
      <c r="D14" s="288">
        <v>3.5652380422221026E-2</v>
      </c>
      <c r="E14" s="287">
        <v>3.2697666271896526E-2</v>
      </c>
      <c r="F14" s="288">
        <v>3.4489304215672277E-2</v>
      </c>
      <c r="G14" s="287">
        <v>3.4848758539631285E-2</v>
      </c>
      <c r="I14" s="277"/>
      <c r="J14" s="277"/>
      <c r="K14" s="277"/>
      <c r="L14" s="277"/>
    </row>
    <row r="15" spans="1:12" ht="4.7" customHeight="1">
      <c r="A15" s="286"/>
      <c r="B15" s="279"/>
      <c r="C15" s="287"/>
      <c r="D15" s="288"/>
      <c r="E15" s="287"/>
      <c r="F15" s="288"/>
      <c r="G15" s="287"/>
      <c r="I15" s="277"/>
      <c r="J15" s="277"/>
      <c r="K15" s="277"/>
      <c r="L15" s="277"/>
    </row>
    <row r="16" spans="1:12">
      <c r="A16" s="1" t="s">
        <v>286</v>
      </c>
      <c r="B16" s="289" t="s">
        <v>287</v>
      </c>
      <c r="C16" s="290">
        <v>187.87110713727409</v>
      </c>
      <c r="D16" s="291">
        <v>195.73454080073296</v>
      </c>
      <c r="E16" s="290">
        <v>194.19472239456147</v>
      </c>
      <c r="F16" s="291">
        <v>191.98926667921071</v>
      </c>
      <c r="G16" s="290">
        <v>192.59114966262496</v>
      </c>
      <c r="I16" s="277"/>
      <c r="J16" s="277"/>
      <c r="K16" s="277"/>
      <c r="L16" s="277"/>
    </row>
    <row r="17" spans="1:12">
      <c r="A17" s="1" t="s">
        <v>286</v>
      </c>
      <c r="B17" s="289" t="s">
        <v>288</v>
      </c>
      <c r="C17" s="292">
        <v>2.7986857085275583</v>
      </c>
      <c r="D17" s="293">
        <v>2.9298054595340521</v>
      </c>
      <c r="E17" s="292">
        <v>2.86945010160417</v>
      </c>
      <c r="F17" s="293">
        <v>2.9153553163293431</v>
      </c>
      <c r="G17" s="292">
        <v>2.9674581484063034</v>
      </c>
      <c r="I17" s="277"/>
      <c r="J17" s="277"/>
      <c r="K17" s="277"/>
      <c r="L17" s="277"/>
    </row>
    <row r="18" spans="1:12" hidden="1">
      <c r="A18" s="285"/>
      <c r="B18" s="289"/>
      <c r="C18" s="294">
        <v>0</v>
      </c>
      <c r="D18" s="295">
        <v>0</v>
      </c>
      <c r="E18" s="294">
        <v>0</v>
      </c>
      <c r="F18" s="295">
        <v>0</v>
      </c>
      <c r="G18" s="294">
        <v>0</v>
      </c>
      <c r="I18" s="277"/>
      <c r="J18" s="277"/>
      <c r="K18" s="277"/>
      <c r="L18" s="277"/>
    </row>
    <row r="19" spans="1:12">
      <c r="A19" s="285" t="s">
        <v>289</v>
      </c>
      <c r="B19" s="289" t="s">
        <v>287</v>
      </c>
      <c r="C19" s="169">
        <v>306055.33379748452</v>
      </c>
      <c r="D19" s="170">
        <v>318740.76383032516</v>
      </c>
      <c r="E19" s="169">
        <v>314569.91401681787</v>
      </c>
      <c r="F19" s="170">
        <v>305630.23547174834</v>
      </c>
      <c r="G19" s="169">
        <v>301434.56068081519</v>
      </c>
      <c r="I19" s="277"/>
      <c r="J19" s="277"/>
      <c r="K19" s="277"/>
      <c r="L19" s="277"/>
    </row>
    <row r="20" spans="1:12" ht="4.7" customHeight="1">
      <c r="A20" s="158"/>
      <c r="B20" s="279"/>
      <c r="C20" s="290"/>
      <c r="D20" s="291"/>
      <c r="E20" s="290"/>
      <c r="F20" s="291"/>
      <c r="G20" s="290"/>
      <c r="I20" s="277"/>
      <c r="J20" s="277"/>
      <c r="K20" s="277"/>
      <c r="L20" s="277"/>
    </row>
    <row r="21" spans="1:12">
      <c r="A21" s="296" t="s">
        <v>290</v>
      </c>
      <c r="B21" s="279"/>
      <c r="C21" s="292"/>
      <c r="D21" s="293"/>
      <c r="E21" s="292"/>
      <c r="F21" s="293"/>
      <c r="G21" s="292"/>
      <c r="I21" s="277"/>
      <c r="J21" s="277"/>
      <c r="K21" s="277"/>
      <c r="L21" s="277"/>
    </row>
    <row r="22" spans="1:12">
      <c r="A22" s="297" t="s">
        <v>291</v>
      </c>
      <c r="B22" s="279" t="s">
        <v>292</v>
      </c>
      <c r="C22" s="169">
        <v>147352.306453</v>
      </c>
      <c r="D22" s="170">
        <v>150525.69154</v>
      </c>
      <c r="E22" s="169">
        <v>146524.88201299997</v>
      </c>
      <c r="F22" s="170">
        <v>139750.381371</v>
      </c>
      <c r="G22" s="169">
        <v>136555.84062800003</v>
      </c>
      <c r="I22" s="277"/>
      <c r="J22" s="277"/>
      <c r="K22" s="277"/>
      <c r="L22" s="277"/>
    </row>
    <row r="23" spans="1:12">
      <c r="A23" s="298" t="s">
        <v>279</v>
      </c>
      <c r="B23" s="279" t="s">
        <v>292</v>
      </c>
      <c r="C23" s="169">
        <v>145065.17830699999</v>
      </c>
      <c r="D23" s="170">
        <v>148765.239221</v>
      </c>
      <c r="E23" s="169">
        <v>144042.66462299996</v>
      </c>
      <c r="F23" s="170">
        <v>137849.93325599999</v>
      </c>
      <c r="G23" s="169">
        <v>134349.68513</v>
      </c>
      <c r="I23" s="277"/>
      <c r="J23" s="277"/>
      <c r="K23" s="277"/>
      <c r="L23" s="277"/>
    </row>
    <row r="24" spans="1:12">
      <c r="A24" s="298" t="s">
        <v>206</v>
      </c>
      <c r="B24" s="279" t="s">
        <v>292</v>
      </c>
      <c r="C24" s="169">
        <v>2287.1281460000027</v>
      </c>
      <c r="D24" s="170">
        <v>1760.4523190000036</v>
      </c>
      <c r="E24" s="169">
        <v>2482.2173900000053</v>
      </c>
      <c r="F24" s="170">
        <v>1900.4481150000065</v>
      </c>
      <c r="G24" s="169">
        <v>2206.1554980000365</v>
      </c>
      <c r="I24" s="277"/>
      <c r="J24" s="277"/>
      <c r="K24" s="277"/>
      <c r="L24" s="277"/>
    </row>
    <row r="25" spans="1:12" ht="4.7" customHeight="1">
      <c r="A25" s="158"/>
      <c r="B25" s="279"/>
      <c r="C25" s="290"/>
      <c r="D25" s="291"/>
      <c r="E25" s="290"/>
      <c r="F25" s="291"/>
      <c r="G25" s="290"/>
      <c r="I25" s="277"/>
      <c r="J25" s="277"/>
      <c r="K25" s="277"/>
      <c r="L25" s="277"/>
    </row>
    <row r="26" spans="1:12">
      <c r="A26" s="296" t="s">
        <v>290</v>
      </c>
      <c r="B26" s="279"/>
      <c r="C26" s="292"/>
      <c r="D26" s="293"/>
      <c r="E26" s="292"/>
      <c r="F26" s="293"/>
      <c r="G26" s="292"/>
      <c r="I26" s="277"/>
      <c r="J26" s="277"/>
      <c r="K26" s="277"/>
      <c r="L26" s="277"/>
    </row>
    <row r="27" spans="1:12">
      <c r="A27" s="298" t="s">
        <v>293</v>
      </c>
      <c r="B27" s="279" t="s">
        <v>294</v>
      </c>
      <c r="C27" s="169">
        <v>313403.13607383001</v>
      </c>
      <c r="D27" s="170">
        <v>314831.30049977999</v>
      </c>
      <c r="E27" s="169">
        <v>307988.33833807003</v>
      </c>
      <c r="F27" s="170">
        <v>290458.74710407999</v>
      </c>
      <c r="G27" s="169">
        <v>282138.00907671999</v>
      </c>
      <c r="I27" s="277"/>
      <c r="J27" s="277"/>
      <c r="K27" s="277"/>
      <c r="L27" s="277"/>
    </row>
    <row r="28" spans="1:12">
      <c r="A28" s="299" t="s">
        <v>295</v>
      </c>
      <c r="B28" s="279" t="s">
        <v>287</v>
      </c>
      <c r="C28" s="169">
        <v>131.58581162786314</v>
      </c>
      <c r="D28" s="170">
        <v>138.71663909649874</v>
      </c>
      <c r="E28" s="169">
        <v>138.06521688092354</v>
      </c>
      <c r="F28" s="170">
        <v>136.54105255583454</v>
      </c>
      <c r="G28" s="169">
        <v>139.843960791548</v>
      </c>
      <c r="I28" s="277"/>
      <c r="J28" s="277"/>
      <c r="K28" s="277"/>
      <c r="L28" s="277"/>
    </row>
    <row r="29" spans="1:12">
      <c r="A29" s="299" t="s">
        <v>296</v>
      </c>
      <c r="B29" s="279" t="s">
        <v>297</v>
      </c>
      <c r="C29" s="169">
        <v>405.88234090112473</v>
      </c>
      <c r="D29" s="170">
        <v>414.2322518063288</v>
      </c>
      <c r="E29" s="169">
        <v>415.22218448862037</v>
      </c>
      <c r="F29" s="170">
        <v>404.5338328420803</v>
      </c>
      <c r="G29" s="169">
        <v>404.44667569582725</v>
      </c>
      <c r="I29" s="277"/>
      <c r="J29" s="277"/>
      <c r="K29" s="277"/>
      <c r="L29" s="277"/>
    </row>
    <row r="30" spans="1:12">
      <c r="A30" s="299" t="s">
        <v>298</v>
      </c>
      <c r="B30" s="279" t="s">
        <v>299</v>
      </c>
      <c r="C30" s="294">
        <v>32.419693681602716</v>
      </c>
      <c r="D30" s="295">
        <v>33.487648171189399</v>
      </c>
      <c r="E30" s="294">
        <v>33.25092493575746</v>
      </c>
      <c r="F30" s="295">
        <v>33.752690497246171</v>
      </c>
      <c r="G30" s="294">
        <v>34.576612739109422</v>
      </c>
      <c r="I30" s="277"/>
      <c r="J30" s="277"/>
      <c r="K30" s="277"/>
      <c r="L30" s="277"/>
    </row>
    <row r="31" spans="1:12">
      <c r="A31" s="158"/>
      <c r="B31" s="279"/>
      <c r="C31" s="290"/>
      <c r="D31" s="291"/>
      <c r="E31" s="290"/>
      <c r="F31" s="291"/>
      <c r="G31" s="290"/>
      <c r="I31" s="277"/>
      <c r="J31" s="277"/>
      <c r="K31" s="277"/>
      <c r="L31" s="277"/>
    </row>
    <row r="32" spans="1:12">
      <c r="A32" s="296" t="s">
        <v>300</v>
      </c>
      <c r="B32" s="279"/>
      <c r="C32" s="292"/>
      <c r="D32" s="293"/>
      <c r="E32" s="292"/>
      <c r="F32" s="293"/>
      <c r="G32" s="292"/>
      <c r="I32" s="277"/>
      <c r="J32" s="277"/>
      <c r="K32" s="277"/>
      <c r="L32" s="277"/>
    </row>
    <row r="33" spans="1:12">
      <c r="A33" s="298" t="s">
        <v>301</v>
      </c>
      <c r="B33" s="279" t="s">
        <v>282</v>
      </c>
      <c r="C33" s="300">
        <v>0.29959527234959182</v>
      </c>
      <c r="D33" s="301">
        <v>0.29130219669445656</v>
      </c>
      <c r="E33" s="300">
        <v>0.28903723449082702</v>
      </c>
      <c r="F33" s="301">
        <v>0.28880892709498679</v>
      </c>
      <c r="G33" s="300">
        <v>0.27388168648184408</v>
      </c>
      <c r="I33" s="277"/>
      <c r="J33" s="277"/>
      <c r="K33" s="277"/>
      <c r="L33" s="277"/>
    </row>
    <row r="34" spans="1:12">
      <c r="A34" s="158" t="s">
        <v>302</v>
      </c>
      <c r="B34" s="279"/>
      <c r="C34" s="302"/>
      <c r="D34" s="303"/>
      <c r="E34" s="302"/>
      <c r="F34" s="303"/>
      <c r="G34" s="302"/>
      <c r="I34" s="277"/>
      <c r="J34" s="277"/>
      <c r="K34" s="277"/>
      <c r="L34" s="277"/>
    </row>
    <row r="35" spans="1:12">
      <c r="A35" s="304" t="s">
        <v>303</v>
      </c>
      <c r="B35" s="279"/>
      <c r="C35" s="169"/>
      <c r="D35" s="170"/>
      <c r="E35" s="169"/>
      <c r="F35" s="170"/>
      <c r="G35" s="169"/>
      <c r="I35" s="277"/>
      <c r="J35" s="277"/>
      <c r="K35" s="277"/>
      <c r="L35" s="277"/>
    </row>
    <row r="36" spans="1:12">
      <c r="A36" s="298" t="s">
        <v>304</v>
      </c>
      <c r="B36" s="279" t="s">
        <v>282</v>
      </c>
      <c r="C36" s="283">
        <v>4.9072250697451671E-2</v>
      </c>
      <c r="D36" s="284">
        <v>5.042463323109949E-2</v>
      </c>
      <c r="E36" s="283">
        <v>5.1527368865673773E-2</v>
      </c>
      <c r="F36" s="284">
        <v>5.3321940167581218E-2</v>
      </c>
      <c r="G36" s="283">
        <v>5.4158527027394383E-2</v>
      </c>
      <c r="I36" s="277"/>
      <c r="J36" s="277"/>
      <c r="K36" s="277"/>
      <c r="L36" s="277"/>
    </row>
    <row r="37" spans="1:12">
      <c r="A37" s="298" t="s">
        <v>305</v>
      </c>
      <c r="B37" s="279" t="s">
        <v>282</v>
      </c>
      <c r="C37" s="283">
        <v>0.2465103009216128</v>
      </c>
      <c r="D37" s="284">
        <v>0.23694923003983576</v>
      </c>
      <c r="E37" s="283">
        <v>0.23303707969401125</v>
      </c>
      <c r="F37" s="284">
        <v>0.23096546282755356</v>
      </c>
      <c r="G37" s="283">
        <v>0.21534203194275917</v>
      </c>
      <c r="I37" s="277"/>
      <c r="J37" s="277"/>
      <c r="K37" s="277"/>
      <c r="L37" s="277"/>
    </row>
    <row r="38" spans="1:12">
      <c r="A38" s="298" t="s">
        <v>306</v>
      </c>
      <c r="B38" s="279" t="s">
        <v>282</v>
      </c>
      <c r="C38" s="283">
        <v>4.0127207305273357E-3</v>
      </c>
      <c r="D38" s="284">
        <v>3.9283334235213282E-3</v>
      </c>
      <c r="E38" s="283">
        <v>4.4727859311419873E-3</v>
      </c>
      <c r="F38" s="284">
        <v>4.5215240998520371E-3</v>
      </c>
      <c r="G38" s="283">
        <v>4.3811275116905305E-3</v>
      </c>
      <c r="I38" s="277"/>
      <c r="J38" s="277"/>
      <c r="K38" s="277"/>
      <c r="L38" s="277"/>
    </row>
    <row r="39" spans="1:12">
      <c r="A39" s="298"/>
      <c r="B39" s="279"/>
      <c r="C39" s="169"/>
      <c r="D39" s="170"/>
      <c r="E39" s="169"/>
      <c r="F39" s="170"/>
      <c r="G39" s="169"/>
      <c r="I39" s="277"/>
      <c r="J39" s="277"/>
      <c r="K39" s="277"/>
      <c r="L39" s="277"/>
    </row>
    <row r="40" spans="1:12">
      <c r="A40" s="304" t="s">
        <v>307</v>
      </c>
      <c r="B40" s="279"/>
      <c r="C40" s="169"/>
      <c r="D40" s="170"/>
      <c r="E40" s="169"/>
      <c r="F40" s="170"/>
      <c r="G40" s="169"/>
      <c r="I40" s="277"/>
      <c r="J40" s="277"/>
      <c r="K40" s="277"/>
      <c r="L40" s="277"/>
    </row>
    <row r="41" spans="1:12">
      <c r="A41" s="305" t="s">
        <v>308</v>
      </c>
      <c r="B41" s="279" t="s">
        <v>278</v>
      </c>
      <c r="C41" s="169">
        <v>62659.046999999999</v>
      </c>
      <c r="D41" s="170">
        <v>58902.69</v>
      </c>
      <c r="E41" s="169">
        <v>58215.514000000003</v>
      </c>
      <c r="F41" s="170">
        <v>54859.985999999997</v>
      </c>
      <c r="G41" s="169">
        <v>51012.880000000005</v>
      </c>
      <c r="I41" s="277"/>
      <c r="J41" s="277"/>
      <c r="K41" s="277"/>
      <c r="L41" s="277"/>
    </row>
    <row r="42" spans="1:12" s="310" customFormat="1">
      <c r="A42" s="306" t="s">
        <v>309</v>
      </c>
      <c r="B42" s="307" t="s">
        <v>278</v>
      </c>
      <c r="C42" s="308">
        <v>41335.493000000002</v>
      </c>
      <c r="D42" s="309">
        <v>36572.358</v>
      </c>
      <c r="E42" s="308">
        <v>35460.377999999997</v>
      </c>
      <c r="F42" s="309">
        <v>30881.472000000002</v>
      </c>
      <c r="G42" s="308">
        <v>25484.498</v>
      </c>
      <c r="I42" s="311"/>
      <c r="J42" s="311"/>
      <c r="K42" s="311"/>
      <c r="L42" s="311"/>
    </row>
    <row r="43" spans="1:12">
      <c r="A43" s="312" t="s">
        <v>310</v>
      </c>
      <c r="B43" s="279" t="s">
        <v>282</v>
      </c>
      <c r="C43" s="313">
        <v>0.24105134438641471</v>
      </c>
      <c r="D43" s="314">
        <v>0.23032737253242766</v>
      </c>
      <c r="E43" s="313">
        <v>0.23171528500531388</v>
      </c>
      <c r="F43" s="314">
        <v>0.22549270579823527</v>
      </c>
      <c r="G43" s="313">
        <v>0.21688054007407673</v>
      </c>
      <c r="I43" s="277"/>
      <c r="J43" s="277"/>
      <c r="K43" s="277"/>
      <c r="L43" s="277"/>
    </row>
    <row r="44" spans="1:12">
      <c r="A44" s="305" t="s">
        <v>311</v>
      </c>
      <c r="B44" s="279" t="s">
        <v>312</v>
      </c>
      <c r="C44" s="169">
        <v>178125.42699954845</v>
      </c>
      <c r="D44" s="170">
        <v>158034.66776192954</v>
      </c>
      <c r="E44" s="169">
        <v>146768.33463842634</v>
      </c>
      <c r="F44" s="170">
        <v>133946.31140583876</v>
      </c>
      <c r="G44" s="169">
        <v>114959.5252389268</v>
      </c>
      <c r="I44" s="277"/>
      <c r="J44" s="277"/>
      <c r="K44" s="277"/>
      <c r="L44" s="277"/>
    </row>
    <row r="45" spans="1:12">
      <c r="A45" s="315" t="s">
        <v>313</v>
      </c>
      <c r="B45" s="279" t="s">
        <v>287</v>
      </c>
      <c r="C45" s="169">
        <v>200.75676784289612</v>
      </c>
      <c r="D45" s="170">
        <v>201.66618991247734</v>
      </c>
      <c r="E45" s="169">
        <v>196.47383332920458</v>
      </c>
      <c r="F45" s="170">
        <v>200.26121443676948</v>
      </c>
      <c r="G45" s="169">
        <v>192.6437938270445</v>
      </c>
      <c r="I45" s="277"/>
      <c r="J45" s="277"/>
      <c r="K45" s="277"/>
      <c r="L45" s="277"/>
    </row>
    <row r="46" spans="1:12">
      <c r="A46" s="305" t="s">
        <v>314</v>
      </c>
      <c r="B46" s="279" t="s">
        <v>315</v>
      </c>
      <c r="C46" s="169">
        <v>999.9950849456859</v>
      </c>
      <c r="D46" s="170">
        <v>904.12544989928222</v>
      </c>
      <c r="E46" s="169">
        <v>859.05487941202273</v>
      </c>
      <c r="F46" s="170">
        <v>842.50793703227816</v>
      </c>
      <c r="G46" s="169">
        <v>765.4811918405386</v>
      </c>
      <c r="I46" s="277"/>
      <c r="J46" s="277"/>
      <c r="K46" s="277"/>
      <c r="L46" s="277"/>
    </row>
    <row r="47" spans="1:12">
      <c r="A47" s="305" t="s">
        <v>316</v>
      </c>
      <c r="B47" s="279" t="s">
        <v>299</v>
      </c>
      <c r="C47" s="316">
        <v>20.075775457816384</v>
      </c>
      <c r="D47" s="317">
        <v>22.305111523510657</v>
      </c>
      <c r="E47" s="316">
        <v>22.870929208117698</v>
      </c>
      <c r="F47" s="317">
        <v>23.769653155101032</v>
      </c>
      <c r="G47" s="316">
        <v>25.166365402636192</v>
      </c>
      <c r="I47" s="277"/>
      <c r="J47" s="277"/>
      <c r="K47" s="277"/>
      <c r="L47" s="277"/>
    </row>
    <row r="48" spans="1:12">
      <c r="A48" s="278"/>
      <c r="B48" s="279"/>
      <c r="C48" s="283"/>
      <c r="D48" s="284"/>
      <c r="E48" s="283"/>
      <c r="F48" s="284"/>
      <c r="G48" s="283"/>
      <c r="I48" s="277"/>
      <c r="J48" s="277"/>
      <c r="K48" s="277"/>
      <c r="L48" s="277"/>
    </row>
    <row r="49" spans="1:12">
      <c r="A49" s="270" t="s">
        <v>317</v>
      </c>
      <c r="B49" s="279"/>
      <c r="C49" s="283"/>
      <c r="D49" s="284"/>
      <c r="E49" s="283"/>
      <c r="F49" s="284"/>
      <c r="G49" s="283"/>
      <c r="I49" s="277"/>
      <c r="J49" s="277"/>
      <c r="K49" s="277"/>
      <c r="L49" s="277"/>
    </row>
    <row r="50" spans="1:12">
      <c r="A50" s="278" t="s">
        <v>318</v>
      </c>
      <c r="B50" s="279" t="s">
        <v>278</v>
      </c>
      <c r="C50" s="318">
        <v>2083.41</v>
      </c>
      <c r="D50" s="319">
        <v>2019.58434427311</v>
      </c>
      <c r="E50" s="318">
        <v>1949.37334427311</v>
      </c>
      <c r="F50" s="319">
        <v>1873.6753442731099</v>
      </c>
      <c r="G50" s="318">
        <v>1790.38334427311</v>
      </c>
      <c r="H50" s="320"/>
      <c r="I50" s="277"/>
      <c r="J50" s="277"/>
      <c r="K50" s="277"/>
      <c r="L50" s="277"/>
    </row>
    <row r="51" spans="1:12">
      <c r="A51" s="321" t="s">
        <v>319</v>
      </c>
      <c r="B51" s="307" t="s">
        <v>278</v>
      </c>
      <c r="C51" s="322">
        <v>1897.16571757</v>
      </c>
      <c r="D51" s="323">
        <v>1810.9597175699998</v>
      </c>
      <c r="E51" s="322">
        <v>1731.3987175699999</v>
      </c>
      <c r="F51" s="323">
        <v>1645.8987175699999</v>
      </c>
      <c r="G51" s="322">
        <v>1552.3017175699999</v>
      </c>
      <c r="H51" s="320"/>
      <c r="I51" s="277"/>
      <c r="J51" s="277"/>
      <c r="K51" s="277"/>
      <c r="L51" s="277"/>
    </row>
    <row r="52" spans="1:12">
      <c r="A52" s="321" t="s">
        <v>320</v>
      </c>
      <c r="B52" s="307" t="s">
        <v>282</v>
      </c>
      <c r="C52" s="283">
        <v>0.91060603413154395</v>
      </c>
      <c r="D52" s="284">
        <v>0.89669922561308113</v>
      </c>
      <c r="E52" s="283">
        <v>0.8881822061723178</v>
      </c>
      <c r="F52" s="284">
        <v>0.87843324757444796</v>
      </c>
      <c r="G52" s="283">
        <v>0.86702198304923883</v>
      </c>
      <c r="H52" s="320"/>
      <c r="I52" s="277"/>
      <c r="J52" s="277"/>
      <c r="K52" s="277"/>
      <c r="L52" s="277"/>
    </row>
    <row r="53" spans="1:12">
      <c r="A53" s="278" t="s">
        <v>283</v>
      </c>
      <c r="B53" s="279" t="s">
        <v>278</v>
      </c>
      <c r="C53" s="318">
        <v>63.825655726889849</v>
      </c>
      <c r="D53" s="319">
        <v>70.210999999999999</v>
      </c>
      <c r="E53" s="318">
        <v>75.697999999999993</v>
      </c>
      <c r="F53" s="319">
        <v>83.292000000000002</v>
      </c>
      <c r="G53" s="318">
        <v>83.227000000000004</v>
      </c>
      <c r="I53" s="277"/>
      <c r="J53" s="277"/>
      <c r="K53" s="277"/>
      <c r="L53" s="277"/>
    </row>
    <row r="54" spans="1:12">
      <c r="A54" s="278" t="s">
        <v>321</v>
      </c>
      <c r="B54" s="279" t="s">
        <v>287</v>
      </c>
      <c r="C54" s="318">
        <v>1142.7754417065469</v>
      </c>
      <c r="D54" s="319">
        <v>1117.5087585668909</v>
      </c>
      <c r="E54" s="318">
        <v>1147.9718687734833</v>
      </c>
      <c r="F54" s="319">
        <v>1152.9200599039598</v>
      </c>
      <c r="G54" s="318">
        <v>1173.1600206122378</v>
      </c>
      <c r="I54" s="277"/>
      <c r="J54" s="277"/>
      <c r="K54" s="277"/>
      <c r="L54" s="277"/>
    </row>
    <row r="55" spans="1:12">
      <c r="A55" s="324" t="s">
        <v>321</v>
      </c>
      <c r="B55" s="279" t="s">
        <v>288</v>
      </c>
      <c r="C55" s="325">
        <v>17.023742210788495</v>
      </c>
      <c r="D55" s="326">
        <v>16.727161432685353</v>
      </c>
      <c r="E55" s="325">
        <v>16.962603076297874</v>
      </c>
      <c r="F55" s="326">
        <v>17.507080911766998</v>
      </c>
      <c r="G55" s="325">
        <v>18.076133138250267</v>
      </c>
      <c r="I55" s="277"/>
      <c r="J55" s="277"/>
      <c r="K55" s="277"/>
      <c r="L55" s="277"/>
    </row>
    <row r="56" spans="1:12">
      <c r="A56" s="212" t="s">
        <v>322</v>
      </c>
      <c r="B56" s="279" t="s">
        <v>282</v>
      </c>
      <c r="C56" s="283">
        <v>0.86653029524467962</v>
      </c>
      <c r="D56" s="284">
        <v>0.88428876940349732</v>
      </c>
      <c r="E56" s="283">
        <v>0.86450096661608611</v>
      </c>
      <c r="F56" s="284">
        <v>0.86217218876029245</v>
      </c>
      <c r="G56" s="283">
        <v>0.84757139791298541</v>
      </c>
      <c r="I56" s="277"/>
      <c r="J56" s="277"/>
      <c r="K56" s="277"/>
      <c r="L56" s="277"/>
    </row>
    <row r="57" spans="1:12">
      <c r="A57" s="212"/>
      <c r="B57" s="279"/>
      <c r="C57" s="169"/>
      <c r="D57" s="170"/>
      <c r="E57" s="169"/>
      <c r="F57" s="170"/>
      <c r="G57" s="169"/>
      <c r="I57" s="277"/>
      <c r="J57" s="277"/>
      <c r="K57" s="277"/>
      <c r="L57" s="277"/>
    </row>
    <row r="58" spans="1:12">
      <c r="A58" s="327" t="s">
        <v>323</v>
      </c>
      <c r="B58" s="231"/>
      <c r="C58" s="313"/>
      <c r="D58" s="314"/>
      <c r="E58" s="313"/>
      <c r="F58" s="314"/>
      <c r="G58" s="313"/>
      <c r="I58" s="277"/>
      <c r="J58" s="277"/>
      <c r="K58" s="277"/>
      <c r="L58" s="277"/>
    </row>
    <row r="59" spans="1:12">
      <c r="A59" s="1" t="s">
        <v>324</v>
      </c>
      <c r="B59" s="328" t="s">
        <v>278</v>
      </c>
      <c r="C59" s="318">
        <v>12404.830777225881</v>
      </c>
      <c r="D59" s="319">
        <v>12148.719777225882</v>
      </c>
      <c r="E59" s="318">
        <v>11724.625777225881</v>
      </c>
      <c r="F59" s="319">
        <v>11105.991777225881</v>
      </c>
      <c r="G59" s="318">
        <v>10576.113777225883</v>
      </c>
      <c r="I59" s="277"/>
      <c r="J59" s="277"/>
      <c r="K59" s="277"/>
      <c r="L59" s="277"/>
    </row>
    <row r="60" spans="1:12">
      <c r="A60" s="1" t="s">
        <v>325</v>
      </c>
      <c r="B60" s="328" t="s">
        <v>278</v>
      </c>
      <c r="C60" s="318">
        <v>256.11099999999999</v>
      </c>
      <c r="D60" s="319">
        <v>424.09399999999999</v>
      </c>
      <c r="E60" s="318">
        <v>618.63400000000001</v>
      </c>
      <c r="F60" s="319">
        <v>529.87800000000004</v>
      </c>
      <c r="G60" s="318">
        <v>163.80699999999999</v>
      </c>
      <c r="I60" s="277"/>
      <c r="J60" s="277"/>
      <c r="K60" s="277"/>
      <c r="L60" s="277"/>
    </row>
    <row r="61" spans="1:12">
      <c r="A61" s="1" t="s">
        <v>286</v>
      </c>
      <c r="B61" s="329" t="s">
        <v>287</v>
      </c>
      <c r="C61" s="318">
        <v>231.92547338937504</v>
      </c>
      <c r="D61" s="319">
        <v>233.11766255382148</v>
      </c>
      <c r="E61" s="318">
        <v>229.09920917329472</v>
      </c>
      <c r="F61" s="319">
        <v>228.53933265450132</v>
      </c>
      <c r="G61" s="318">
        <v>224.32426710319953</v>
      </c>
      <c r="I61" s="277"/>
      <c r="J61" s="277"/>
      <c r="K61" s="277"/>
      <c r="L61" s="277"/>
    </row>
    <row r="62" spans="1:12">
      <c r="A62" s="1" t="s">
        <v>286</v>
      </c>
      <c r="B62" s="329" t="s">
        <v>288</v>
      </c>
      <c r="C62" s="325">
        <v>3.4549565268918996</v>
      </c>
      <c r="D62" s="326">
        <v>3.4893657382593428</v>
      </c>
      <c r="E62" s="325">
        <v>3.3852039897566035</v>
      </c>
      <c r="F62" s="326">
        <v>3.470367744869391</v>
      </c>
      <c r="G62" s="325">
        <v>3.4564042816441258</v>
      </c>
      <c r="I62" s="277"/>
      <c r="J62" s="277"/>
      <c r="K62" s="277"/>
      <c r="L62" s="277"/>
    </row>
    <row r="63" spans="1:12">
      <c r="A63" s="1" t="s">
        <v>285</v>
      </c>
      <c r="B63" s="329" t="s">
        <v>282</v>
      </c>
      <c r="C63" s="283">
        <v>1.2251925123715283E-2</v>
      </c>
      <c r="D63" s="284">
        <v>8.4426781449576643E-3</v>
      </c>
      <c r="E63" s="283">
        <v>8.2348221261832975E-3</v>
      </c>
      <c r="F63" s="284">
        <v>7.0544305062944989E-3</v>
      </c>
      <c r="G63" s="283">
        <v>1.3100187157931332E-2</v>
      </c>
      <c r="I63" s="277"/>
      <c r="J63" s="277"/>
      <c r="K63" s="277"/>
      <c r="L63" s="277"/>
    </row>
    <row r="64" spans="1:12">
      <c r="A64" s="1"/>
      <c r="B64" s="329"/>
      <c r="C64" s="283"/>
      <c r="D64" s="284"/>
      <c r="E64" s="283"/>
      <c r="F64" s="284"/>
      <c r="G64" s="283"/>
      <c r="I64" s="277"/>
      <c r="J64" s="277"/>
      <c r="K64" s="277"/>
      <c r="L64" s="277"/>
    </row>
    <row r="65" spans="1:12">
      <c r="A65" s="3" t="s">
        <v>203</v>
      </c>
      <c r="B65" s="329"/>
      <c r="C65" s="283"/>
      <c r="D65" s="284"/>
      <c r="E65" s="283"/>
      <c r="F65" s="284"/>
      <c r="G65" s="283"/>
      <c r="I65" s="277"/>
      <c r="J65" s="277"/>
      <c r="K65" s="277"/>
      <c r="L65" s="277"/>
    </row>
    <row r="66" spans="1:12">
      <c r="A66" s="330" t="s">
        <v>326</v>
      </c>
      <c r="B66" s="331" t="s">
        <v>278</v>
      </c>
      <c r="C66" s="332">
        <v>1713.8790000000001</v>
      </c>
      <c r="D66" s="333">
        <v>1711.8826557268901</v>
      </c>
      <c r="E66" s="332">
        <v>1714.2756557268901</v>
      </c>
      <c r="F66" s="333">
        <v>1723.7866557268901</v>
      </c>
      <c r="G66" s="332">
        <v>1733.06165572689</v>
      </c>
      <c r="I66" s="277"/>
      <c r="J66" s="277"/>
      <c r="K66" s="277"/>
      <c r="L66" s="277"/>
    </row>
    <row r="67" spans="1:12" ht="12.75" customHeight="1">
      <c r="A67" s="334"/>
      <c r="B67" s="334"/>
      <c r="C67" s="334"/>
      <c r="D67" s="334"/>
      <c r="E67" s="334"/>
      <c r="F67" s="334"/>
      <c r="G67" s="334"/>
    </row>
    <row r="68" spans="1:12">
      <c r="A68" s="209" t="s">
        <v>327</v>
      </c>
    </row>
    <row r="70" spans="1:12">
      <c r="A70" s="335" t="s">
        <v>275</v>
      </c>
      <c r="B70" s="269" t="s">
        <v>276</v>
      </c>
      <c r="C70" s="124">
        <f>C5</f>
        <v>42643</v>
      </c>
      <c r="D70" s="124">
        <f>D5</f>
        <v>42551</v>
      </c>
      <c r="E70" s="124">
        <f>E5</f>
        <v>42460</v>
      </c>
      <c r="F70" s="124">
        <f>F5</f>
        <v>42369</v>
      </c>
      <c r="G70" s="124">
        <f>G5</f>
        <v>42277</v>
      </c>
    </row>
    <row r="71" spans="1:12">
      <c r="A71" s="280" t="s">
        <v>279</v>
      </c>
      <c r="B71" s="231" t="s">
        <v>328</v>
      </c>
      <c r="C71" s="336">
        <v>313403.13607383001</v>
      </c>
      <c r="D71" s="337">
        <v>314831.30049977999</v>
      </c>
      <c r="E71" s="336">
        <v>307988.33833807003</v>
      </c>
      <c r="F71" s="337">
        <v>290458.74710407999</v>
      </c>
      <c r="G71" s="336">
        <v>282138.00907671999</v>
      </c>
      <c r="I71" s="277"/>
      <c r="J71" s="277"/>
      <c r="K71" s="277"/>
      <c r="L71" s="277"/>
    </row>
    <row r="72" spans="1:12">
      <c r="A72" s="338" t="s">
        <v>317</v>
      </c>
      <c r="B72" s="231" t="s">
        <v>328</v>
      </c>
      <c r="C72" s="318">
        <v>3127.8446527483043</v>
      </c>
      <c r="D72" s="319">
        <v>2823.437997194198</v>
      </c>
      <c r="E72" s="318">
        <v>2542.44587563</v>
      </c>
      <c r="F72" s="319">
        <v>2194.7269960099998</v>
      </c>
      <c r="G72" s="318">
        <v>1953.4348919400002</v>
      </c>
      <c r="I72" s="277"/>
      <c r="J72" s="277"/>
      <c r="K72" s="277"/>
      <c r="L72" s="277"/>
    </row>
    <row r="73" spans="1:12">
      <c r="A73" s="338" t="s">
        <v>203</v>
      </c>
      <c r="B73" s="231" t="s">
        <v>328</v>
      </c>
      <c r="C73" s="318">
        <v>3002.3359668734756</v>
      </c>
      <c r="D73" s="319">
        <v>3189.9154188864359</v>
      </c>
      <c r="E73" s="318">
        <v>3139.43570198</v>
      </c>
      <c r="F73" s="319">
        <v>3069.7244007999998</v>
      </c>
      <c r="G73" s="318">
        <v>3304.1294827900001</v>
      </c>
      <c r="I73" s="277"/>
      <c r="J73" s="277"/>
      <c r="K73" s="277"/>
      <c r="L73" s="277"/>
    </row>
    <row r="74" spans="1:12">
      <c r="A74" s="280" t="s">
        <v>329</v>
      </c>
      <c r="B74" s="231" t="s">
        <v>328</v>
      </c>
      <c r="C74" s="318">
        <v>34226.454210295582</v>
      </c>
      <c r="D74" s="319">
        <v>33551.642510346705</v>
      </c>
      <c r="E74" s="318">
        <v>33344.511998820963</v>
      </c>
      <c r="F74" s="319">
        <v>31779.596293531526</v>
      </c>
      <c r="G74" s="318">
        <v>31427.770792114523</v>
      </c>
      <c r="I74" s="277"/>
      <c r="J74" s="277"/>
      <c r="K74" s="277"/>
      <c r="L74" s="277"/>
    </row>
    <row r="75" spans="1:12">
      <c r="A75" s="280" t="s">
        <v>330</v>
      </c>
      <c r="B75" s="231" t="s">
        <v>328</v>
      </c>
      <c r="C75" s="318">
        <v>5192.6622921373873</v>
      </c>
      <c r="D75" s="319">
        <v>5695.2678928972036</v>
      </c>
      <c r="E75" s="318">
        <v>4622.1331200059067</v>
      </c>
      <c r="F75" s="319">
        <v>4657.494686556236</v>
      </c>
      <c r="G75" s="318">
        <v>4623.0434286420223</v>
      </c>
      <c r="I75" s="277"/>
      <c r="J75" s="277"/>
      <c r="K75" s="277"/>
      <c r="L75" s="277"/>
    </row>
    <row r="76" spans="1:12">
      <c r="A76" s="339" t="s">
        <v>331</v>
      </c>
      <c r="B76" s="230" t="s">
        <v>328</v>
      </c>
      <c r="C76" s="340">
        <v>358952.43319588475</v>
      </c>
      <c r="D76" s="341">
        <v>360091.56431910454</v>
      </c>
      <c r="E76" s="340">
        <v>351636.86503450695</v>
      </c>
      <c r="F76" s="341">
        <v>332160.28948097775</v>
      </c>
      <c r="G76" s="340">
        <v>323446.38767220656</v>
      </c>
      <c r="I76" s="277"/>
      <c r="J76" s="277"/>
      <c r="K76" s="277"/>
      <c r="L76" s="277"/>
    </row>
    <row r="77" spans="1:12">
      <c r="A77" s="280" t="s">
        <v>332</v>
      </c>
      <c r="B77" s="231" t="s">
        <v>328</v>
      </c>
      <c r="C77" s="318">
        <v>-34258.08983651892</v>
      </c>
      <c r="D77" s="319">
        <v>-33573.410125220034</v>
      </c>
      <c r="E77" s="318">
        <v>-33354.302669720957</v>
      </c>
      <c r="F77" s="319">
        <v>-31896.322775591529</v>
      </c>
      <c r="G77" s="318">
        <v>-31544.850683821187</v>
      </c>
      <c r="I77" s="277"/>
      <c r="J77" s="277"/>
      <c r="K77" s="277"/>
      <c r="L77" s="277"/>
    </row>
    <row r="78" spans="1:12">
      <c r="A78" s="342" t="s">
        <v>333</v>
      </c>
      <c r="B78" s="343" t="s">
        <v>328</v>
      </c>
      <c r="C78" s="344">
        <v>324694.34335936583</v>
      </c>
      <c r="D78" s="345">
        <v>326518.15419388452</v>
      </c>
      <c r="E78" s="344">
        <v>318282.56236478599</v>
      </c>
      <c r="F78" s="345">
        <v>300263.96670538624</v>
      </c>
      <c r="G78" s="344">
        <v>291901.53698838537</v>
      </c>
      <c r="I78" s="277"/>
      <c r="J78" s="277"/>
      <c r="K78" s="277"/>
      <c r="L78" s="277"/>
    </row>
    <row r="79" spans="1:12">
      <c r="A79" s="247"/>
      <c r="B79" s="245"/>
      <c r="C79" s="245"/>
      <c r="D79" s="245"/>
      <c r="E79" s="245"/>
      <c r="F79" s="245"/>
      <c r="G79" s="245"/>
    </row>
    <row r="80" spans="1:12">
      <c r="A80" s="247"/>
      <c r="B80" s="245"/>
      <c r="C80" s="245"/>
      <c r="D80" s="245"/>
      <c r="E80" s="245"/>
      <c r="F80" s="245"/>
      <c r="G80" s="245"/>
    </row>
    <row r="81" spans="1:12">
      <c r="A81" s="335" t="s">
        <v>275</v>
      </c>
      <c r="B81" s="269" t="s">
        <v>276</v>
      </c>
      <c r="C81" s="124">
        <f>C70</f>
        <v>42643</v>
      </c>
      <c r="D81" s="124">
        <f>D70</f>
        <v>42551</v>
      </c>
      <c r="E81" s="124">
        <f>E70</f>
        <v>42460</v>
      </c>
      <c r="F81" s="124">
        <f>F70</f>
        <v>42369</v>
      </c>
      <c r="G81" s="124">
        <f>G70</f>
        <v>42277</v>
      </c>
    </row>
    <row r="82" spans="1:12">
      <c r="A82" s="346" t="s">
        <v>279</v>
      </c>
      <c r="B82" s="347"/>
      <c r="C82" s="348"/>
      <c r="D82" s="349"/>
      <c r="E82" s="348"/>
      <c r="F82" s="349"/>
      <c r="G82" s="348"/>
    </row>
    <row r="83" spans="1:12">
      <c r="A83" s="350" t="s">
        <v>334</v>
      </c>
      <c r="B83" s="351" t="s">
        <v>335</v>
      </c>
      <c r="C83" s="169">
        <v>7889</v>
      </c>
      <c r="D83" s="170">
        <v>7885</v>
      </c>
      <c r="E83" s="169">
        <v>7885</v>
      </c>
      <c r="F83" s="170">
        <v>7884</v>
      </c>
      <c r="G83" s="169">
        <v>5138</v>
      </c>
      <c r="I83" s="277"/>
      <c r="J83" s="277"/>
      <c r="K83" s="277"/>
      <c r="L83" s="277"/>
    </row>
    <row r="84" spans="1:12">
      <c r="A84" s="350" t="s">
        <v>336</v>
      </c>
      <c r="B84" s="351" t="s">
        <v>335</v>
      </c>
      <c r="C84" s="169">
        <v>781679</v>
      </c>
      <c r="D84" s="170">
        <v>781484</v>
      </c>
      <c r="E84" s="169">
        <v>779919</v>
      </c>
      <c r="F84" s="170">
        <v>778725</v>
      </c>
      <c r="G84" s="169">
        <v>525456</v>
      </c>
      <c r="I84" s="277"/>
      <c r="J84" s="277"/>
      <c r="K84" s="277"/>
      <c r="L84" s="277"/>
    </row>
    <row r="85" spans="1:12">
      <c r="A85" s="350" t="s">
        <v>337</v>
      </c>
      <c r="B85" s="351" t="s">
        <v>282</v>
      </c>
      <c r="C85" s="302">
        <v>0.95140000000000002</v>
      </c>
      <c r="D85" s="303">
        <v>0.95140000000000002</v>
      </c>
      <c r="E85" s="302">
        <v>0.95628379118077</v>
      </c>
      <c r="F85" s="303">
        <v>0.95035311425160396</v>
      </c>
      <c r="G85" s="302">
        <v>0.94176011970293205</v>
      </c>
      <c r="I85" s="277"/>
      <c r="J85" s="277"/>
      <c r="K85" s="277"/>
      <c r="L85" s="277"/>
    </row>
    <row r="86" spans="1:12">
      <c r="A86" s="350" t="s">
        <v>338</v>
      </c>
      <c r="B86" s="351" t="s">
        <v>339</v>
      </c>
      <c r="C86" s="169">
        <v>218798.82789999997</v>
      </c>
      <c r="D86" s="170">
        <v>214030.54839999997</v>
      </c>
      <c r="E86" s="169">
        <v>210155.02739999996</v>
      </c>
      <c r="F86" s="170">
        <v>205901.14339999997</v>
      </c>
      <c r="G86" s="169">
        <v>201952.58269999994</v>
      </c>
      <c r="I86" s="277"/>
      <c r="J86" s="277"/>
      <c r="K86" s="277"/>
      <c r="L86" s="277"/>
    </row>
    <row r="87" spans="1:12">
      <c r="A87" s="350" t="s">
        <v>340</v>
      </c>
      <c r="B87" s="351" t="s">
        <v>335</v>
      </c>
      <c r="C87" s="169">
        <v>158934</v>
      </c>
      <c r="D87" s="170">
        <v>157055</v>
      </c>
      <c r="E87" s="169">
        <v>154097</v>
      </c>
      <c r="F87" s="170">
        <v>151200</v>
      </c>
      <c r="G87" s="169">
        <v>149518</v>
      </c>
      <c r="I87" s="277"/>
      <c r="J87" s="277"/>
      <c r="K87" s="277"/>
      <c r="L87" s="277"/>
    </row>
    <row r="88" spans="1:12">
      <c r="A88" s="352" t="s">
        <v>341</v>
      </c>
      <c r="B88" s="353" t="s">
        <v>335</v>
      </c>
      <c r="C88" s="308">
        <v>110382</v>
      </c>
      <c r="D88" s="309">
        <v>108015</v>
      </c>
      <c r="E88" s="308">
        <v>105465</v>
      </c>
      <c r="F88" s="309">
        <v>88376</v>
      </c>
      <c r="G88" s="308">
        <v>70178</v>
      </c>
      <c r="I88" s="277"/>
      <c r="J88" s="277"/>
      <c r="K88" s="277"/>
      <c r="L88" s="277"/>
    </row>
    <row r="89" spans="1:12">
      <c r="A89" s="350" t="s">
        <v>342</v>
      </c>
      <c r="B89" s="351" t="s">
        <v>335</v>
      </c>
      <c r="C89" s="169">
        <v>148078</v>
      </c>
      <c r="D89" s="170">
        <v>137567</v>
      </c>
      <c r="E89" s="169">
        <v>118197</v>
      </c>
      <c r="F89" s="170">
        <v>99297</v>
      </c>
      <c r="G89" s="169">
        <v>80432</v>
      </c>
      <c r="I89" s="277"/>
      <c r="J89" s="277"/>
      <c r="K89" s="277"/>
      <c r="L89" s="277"/>
    </row>
    <row r="90" spans="1:12" ht="2.1" customHeight="1">
      <c r="A90" s="354"/>
      <c r="B90" s="351"/>
      <c r="C90" s="355">
        <v>0</v>
      </c>
      <c r="D90" s="356">
        <v>0</v>
      </c>
      <c r="E90" s="355">
        <v>0</v>
      </c>
      <c r="F90" s="356">
        <v>0</v>
      </c>
      <c r="G90" s="355">
        <v>0</v>
      </c>
    </row>
    <row r="91" spans="1:12">
      <c r="A91" s="350" t="s">
        <v>343</v>
      </c>
      <c r="B91" s="351" t="s">
        <v>335</v>
      </c>
      <c r="C91" s="169">
        <v>87</v>
      </c>
      <c r="D91" s="170">
        <v>87</v>
      </c>
      <c r="E91" s="169">
        <v>87</v>
      </c>
      <c r="F91" s="170">
        <v>87</v>
      </c>
      <c r="G91" s="169">
        <v>87</v>
      </c>
      <c r="I91" s="277"/>
      <c r="J91" s="277"/>
      <c r="K91" s="277"/>
      <c r="L91" s="277"/>
    </row>
    <row r="92" spans="1:12" ht="2.1" customHeight="1">
      <c r="A92" s="354"/>
      <c r="B92" s="351"/>
      <c r="C92" s="355">
        <v>0</v>
      </c>
      <c r="D92" s="356">
        <v>0</v>
      </c>
      <c r="E92" s="355">
        <v>0</v>
      </c>
      <c r="F92" s="356">
        <v>0</v>
      </c>
      <c r="G92" s="355">
        <v>0</v>
      </c>
    </row>
    <row r="93" spans="1:12">
      <c r="A93" s="350" t="s">
        <v>344</v>
      </c>
      <c r="B93" s="351" t="s">
        <v>335</v>
      </c>
      <c r="C93" s="318">
        <v>7</v>
      </c>
      <c r="D93" s="319">
        <v>7</v>
      </c>
      <c r="E93" s="318">
        <v>7</v>
      </c>
      <c r="F93" s="319">
        <v>7</v>
      </c>
      <c r="G93" s="318">
        <v>7</v>
      </c>
      <c r="I93" s="277"/>
      <c r="J93" s="277"/>
      <c r="K93" s="277"/>
      <c r="L93" s="277"/>
    </row>
    <row r="94" spans="1:12" ht="2.1" customHeight="1">
      <c r="A94" s="354"/>
      <c r="B94" s="351"/>
      <c r="C94" s="355"/>
      <c r="D94" s="356"/>
      <c r="E94" s="355"/>
      <c r="F94" s="356"/>
      <c r="G94" s="355"/>
    </row>
    <row r="95" spans="1:12">
      <c r="A95" s="339" t="s">
        <v>323</v>
      </c>
      <c r="B95" s="231"/>
      <c r="C95" s="169"/>
      <c r="D95" s="170"/>
      <c r="E95" s="169"/>
      <c r="F95" s="170"/>
      <c r="G95" s="169"/>
      <c r="I95" s="277"/>
      <c r="J95" s="277"/>
      <c r="K95" s="277"/>
      <c r="L95" s="277"/>
    </row>
    <row r="96" spans="1:12">
      <c r="A96" s="280" t="s">
        <v>345</v>
      </c>
      <c r="B96" s="231" t="s">
        <v>335</v>
      </c>
      <c r="C96" s="169">
        <v>639</v>
      </c>
      <c r="D96" s="170">
        <v>639</v>
      </c>
      <c r="E96" s="169">
        <v>639</v>
      </c>
      <c r="F96" s="170">
        <v>639</v>
      </c>
      <c r="G96" s="169">
        <v>639</v>
      </c>
      <c r="I96" s="277"/>
      <c r="J96" s="277"/>
      <c r="K96" s="277"/>
      <c r="L96" s="277"/>
    </row>
    <row r="97" spans="1:12">
      <c r="A97" s="357" t="s">
        <v>346</v>
      </c>
      <c r="B97" s="358" t="s">
        <v>282</v>
      </c>
      <c r="C97" s="359">
        <v>0.99843749999999998</v>
      </c>
      <c r="D97" s="360">
        <v>0.99843749999999998</v>
      </c>
      <c r="E97" s="359">
        <v>0.99843749999999998</v>
      </c>
      <c r="F97" s="360">
        <v>0.99843749999999998</v>
      </c>
      <c r="G97" s="359">
        <v>0.99843749999999998</v>
      </c>
      <c r="I97" s="277"/>
      <c r="J97" s="277"/>
      <c r="K97" s="277"/>
      <c r="L97" s="277"/>
    </row>
    <row r="98" spans="1:12">
      <c r="A98" s="278"/>
    </row>
    <row r="99" spans="1:12">
      <c r="A99" s="270" t="s">
        <v>347</v>
      </c>
    </row>
    <row r="100" spans="1:12">
      <c r="A100" s="335" t="s">
        <v>275</v>
      </c>
      <c r="B100" s="269" t="s">
        <v>276</v>
      </c>
      <c r="C100" s="124">
        <f>C81</f>
        <v>42643</v>
      </c>
      <c r="D100" s="124">
        <f>D81</f>
        <v>42551</v>
      </c>
      <c r="E100" s="124">
        <f>E81</f>
        <v>42460</v>
      </c>
      <c r="F100" s="124">
        <f>F81</f>
        <v>42369</v>
      </c>
      <c r="G100" s="124">
        <f>G81</f>
        <v>42277</v>
      </c>
    </row>
    <row r="101" spans="1:12">
      <c r="A101" s="278" t="s">
        <v>348</v>
      </c>
      <c r="B101" s="279" t="s">
        <v>349</v>
      </c>
      <c r="C101" s="361">
        <v>38832</v>
      </c>
      <c r="D101" s="362">
        <v>38642</v>
      </c>
      <c r="E101" s="361">
        <v>38458</v>
      </c>
      <c r="F101" s="362">
        <v>38206</v>
      </c>
      <c r="G101" s="361">
        <v>37801</v>
      </c>
      <c r="I101" s="277"/>
      <c r="J101" s="277"/>
      <c r="K101" s="277"/>
      <c r="L101" s="277"/>
    </row>
    <row r="102" spans="1:12">
      <c r="A102" s="278" t="s">
        <v>350</v>
      </c>
      <c r="B102" s="279" t="s">
        <v>349</v>
      </c>
      <c r="C102" s="363">
        <v>83085</v>
      </c>
      <c r="D102" s="364">
        <v>81908</v>
      </c>
      <c r="E102" s="363">
        <v>81632</v>
      </c>
      <c r="F102" s="364">
        <v>80366</v>
      </c>
      <c r="G102" s="363">
        <v>78949</v>
      </c>
      <c r="I102" s="277"/>
      <c r="J102" s="277"/>
      <c r="K102" s="277"/>
      <c r="L102" s="277"/>
    </row>
    <row r="103" spans="1:12">
      <c r="A103" s="270" t="s">
        <v>351</v>
      </c>
      <c r="B103" s="279"/>
      <c r="C103" s="363"/>
      <c r="D103" s="364"/>
      <c r="E103" s="363"/>
      <c r="F103" s="364"/>
      <c r="G103" s="363"/>
    </row>
    <row r="104" spans="1:12">
      <c r="A104" s="365" t="s">
        <v>352</v>
      </c>
      <c r="B104" s="279" t="s">
        <v>353</v>
      </c>
      <c r="C104" s="363">
        <v>37868</v>
      </c>
      <c r="D104" s="364">
        <v>37698.34140601688</v>
      </c>
      <c r="E104" s="363">
        <v>37622.470412679999</v>
      </c>
      <c r="F104" s="364">
        <v>37272.071054200795</v>
      </c>
      <c r="G104" s="363">
        <v>37194.549172026971</v>
      </c>
      <c r="I104" s="277"/>
      <c r="J104" s="277"/>
      <c r="K104" s="277"/>
      <c r="L104" s="277"/>
    </row>
    <row r="105" spans="1:12">
      <c r="A105" s="366" t="s">
        <v>354</v>
      </c>
      <c r="B105" s="367" t="s">
        <v>355</v>
      </c>
      <c r="C105" s="368">
        <v>2.1296564008570615</v>
      </c>
      <c r="D105" s="369">
        <v>2.1211413748378729</v>
      </c>
      <c r="E105" s="368">
        <v>2.1130908901179173</v>
      </c>
      <c r="F105" s="369">
        <v>2.0960569421237518</v>
      </c>
      <c r="G105" s="368">
        <v>2.0752719593024027</v>
      </c>
      <c r="I105" s="277"/>
      <c r="J105" s="277"/>
      <c r="K105" s="277"/>
      <c r="L105" s="277"/>
    </row>
    <row r="107" spans="1:12">
      <c r="A107" s="270" t="s">
        <v>356</v>
      </c>
    </row>
    <row r="108" spans="1:12">
      <c r="A108" s="335" t="s">
        <v>275</v>
      </c>
      <c r="B108" s="269" t="s">
        <v>276</v>
      </c>
      <c r="C108" s="124">
        <f>C100</f>
        <v>42643</v>
      </c>
      <c r="D108" s="124">
        <f>D100</f>
        <v>42551</v>
      </c>
      <c r="E108" s="124">
        <f>E100</f>
        <v>42460</v>
      </c>
      <c r="F108" s="124">
        <f>F100</f>
        <v>42369</v>
      </c>
      <c r="G108" s="124">
        <f>G100</f>
        <v>42277</v>
      </c>
      <c r="I108" s="277"/>
      <c r="J108" s="277"/>
      <c r="K108" s="277"/>
      <c r="L108" s="277"/>
    </row>
    <row r="109" spans="1:12">
      <c r="A109" s="278" t="s">
        <v>348</v>
      </c>
      <c r="B109" s="279" t="s">
        <v>349</v>
      </c>
      <c r="C109" s="361">
        <v>121330</v>
      </c>
      <c r="D109" s="362">
        <v>120739</v>
      </c>
      <c r="E109" s="361">
        <v>119881</v>
      </c>
      <c r="F109" s="362">
        <v>118687</v>
      </c>
      <c r="G109" s="361">
        <v>117579</v>
      </c>
      <c r="I109" s="277"/>
      <c r="J109" s="277"/>
      <c r="K109" s="277"/>
      <c r="L109" s="277"/>
    </row>
    <row r="110" spans="1:12">
      <c r="A110" s="278" t="s">
        <v>350</v>
      </c>
      <c r="B110" s="279" t="s">
        <v>349</v>
      </c>
      <c r="C110" s="363">
        <v>275499</v>
      </c>
      <c r="D110" s="364">
        <v>272603</v>
      </c>
      <c r="E110" s="363">
        <v>270006</v>
      </c>
      <c r="F110" s="364">
        <v>265606</v>
      </c>
      <c r="G110" s="363">
        <v>261159</v>
      </c>
    </row>
    <row r="111" spans="1:12">
      <c r="A111" s="366" t="s">
        <v>354</v>
      </c>
      <c r="B111" s="367" t="s">
        <v>355</v>
      </c>
      <c r="C111" s="368">
        <v>2.2642387087979046</v>
      </c>
      <c r="D111" s="369">
        <v>2.2599999999999998</v>
      </c>
      <c r="E111" s="368">
        <v>2.2451125046108449</v>
      </c>
      <c r="F111" s="369">
        <v>2.2295421262475346</v>
      </c>
      <c r="G111" s="368">
        <v>2.2138715480295512</v>
      </c>
    </row>
    <row r="112" spans="1:12">
      <c r="A112" s="370"/>
    </row>
    <row r="113" spans="1:12">
      <c r="A113" s="270" t="s">
        <v>357</v>
      </c>
    </row>
    <row r="114" spans="1:12">
      <c r="A114" s="335" t="s">
        <v>275</v>
      </c>
      <c r="B114" s="269" t="s">
        <v>276</v>
      </c>
      <c r="C114" s="124">
        <f>C108</f>
        <v>42643</v>
      </c>
      <c r="D114" s="124">
        <f>D108</f>
        <v>42551</v>
      </c>
      <c r="E114" s="124">
        <f>E108</f>
        <v>42460</v>
      </c>
      <c r="F114" s="124">
        <f>F108</f>
        <v>42369</v>
      </c>
      <c r="G114" s="124">
        <f>G108</f>
        <v>42277</v>
      </c>
    </row>
    <row r="115" spans="1:12">
      <c r="A115" s="278" t="s">
        <v>348</v>
      </c>
      <c r="B115" s="279" t="s">
        <v>349</v>
      </c>
      <c r="C115" s="361">
        <v>89790.6</v>
      </c>
      <c r="D115" s="362">
        <v>89352.38</v>
      </c>
      <c r="E115" s="361">
        <v>88808.01999999999</v>
      </c>
      <c r="F115" s="362">
        <v>88054.540000000008</v>
      </c>
      <c r="G115" s="361">
        <v>87184.18</v>
      </c>
      <c r="I115" s="277"/>
      <c r="J115" s="277"/>
      <c r="K115" s="277"/>
      <c r="L115" s="277"/>
    </row>
    <row r="116" spans="1:12">
      <c r="A116" s="278" t="s">
        <v>350</v>
      </c>
      <c r="B116" s="279" t="s">
        <v>349</v>
      </c>
      <c r="C116" s="363">
        <v>198794.58000000002</v>
      </c>
      <c r="D116" s="364">
        <v>196401.26</v>
      </c>
      <c r="E116" s="363">
        <v>195034.52</v>
      </c>
      <c r="F116" s="364">
        <v>191920.52</v>
      </c>
      <c r="G116" s="363">
        <v>188635.78</v>
      </c>
      <c r="I116" s="277"/>
      <c r="J116" s="277"/>
      <c r="K116" s="277"/>
      <c r="L116" s="277"/>
    </row>
    <row r="117" spans="1:12">
      <c r="A117" s="366" t="s">
        <v>354</v>
      </c>
      <c r="B117" s="367" t="s">
        <v>355</v>
      </c>
      <c r="C117" s="368">
        <v>2.2060358714586528</v>
      </c>
      <c r="D117" s="369">
        <v>2.2000000000000002</v>
      </c>
      <c r="E117" s="368">
        <v>2.1878855536185839</v>
      </c>
      <c r="F117" s="369">
        <v>2.1716450565263203</v>
      </c>
      <c r="G117" s="368">
        <v>2.1537569291913865</v>
      </c>
      <c r="I117" s="277"/>
      <c r="J117" s="277"/>
      <c r="K117" s="277"/>
      <c r="L117" s="277"/>
    </row>
    <row r="118" spans="1:12">
      <c r="A118" s="371"/>
      <c r="B118" s="371"/>
      <c r="C118" s="371"/>
      <c r="D118" s="371"/>
      <c r="E118" s="371"/>
      <c r="F118" s="371"/>
      <c r="G118" s="371"/>
    </row>
    <row r="119" spans="1:12">
      <c r="A119" s="209" t="s">
        <v>358</v>
      </c>
    </row>
    <row r="120" spans="1:12">
      <c r="F120" s="372"/>
    </row>
    <row r="121" spans="1:12">
      <c r="A121" s="373" t="s">
        <v>275</v>
      </c>
      <c r="B121" s="374" t="s">
        <v>276</v>
      </c>
      <c r="C121" s="124">
        <f>C5</f>
        <v>42643</v>
      </c>
      <c r="D121" s="124">
        <f>D5</f>
        <v>42551</v>
      </c>
      <c r="E121" s="124">
        <f>E5</f>
        <v>42460</v>
      </c>
      <c r="F121" s="124">
        <f>F5</f>
        <v>42369</v>
      </c>
      <c r="G121" s="124">
        <f>G5</f>
        <v>42277</v>
      </c>
    </row>
    <row r="122" spans="1:12">
      <c r="A122" s="280" t="s">
        <v>280</v>
      </c>
      <c r="B122" s="230" t="s">
        <v>278</v>
      </c>
      <c r="C122" s="340">
        <v>8800.3069999999989</v>
      </c>
      <c r="D122" s="341">
        <v>9244.5559999999987</v>
      </c>
      <c r="E122" s="340">
        <v>10238.179999999998</v>
      </c>
      <c r="F122" s="341">
        <v>10792.498999999998</v>
      </c>
      <c r="G122" s="340">
        <v>9852.4739999999983</v>
      </c>
    </row>
    <row r="123" spans="1:12">
      <c r="A123" s="280" t="s">
        <v>281</v>
      </c>
      <c r="B123" s="231" t="s">
        <v>282</v>
      </c>
      <c r="C123" s="283">
        <v>0.96503798106134253</v>
      </c>
      <c r="D123" s="284">
        <v>0.97031571878627809</v>
      </c>
      <c r="E123" s="283">
        <v>0.90416421668695024</v>
      </c>
      <c r="F123" s="284">
        <v>0.849368783106763</v>
      </c>
      <c r="G123" s="283">
        <v>0.85446061567886422</v>
      </c>
    </row>
    <row r="124" spans="1:12">
      <c r="A124" s="280" t="s">
        <v>283</v>
      </c>
      <c r="B124" s="231" t="s">
        <v>278</v>
      </c>
      <c r="C124" s="169">
        <v>-444.24900000000002</v>
      </c>
      <c r="D124" s="170">
        <v>-993.62400000000002</v>
      </c>
      <c r="E124" s="169">
        <v>-554.31899999999996</v>
      </c>
      <c r="F124" s="170">
        <v>940.02499999999998</v>
      </c>
      <c r="G124" s="169">
        <v>833.46199999999999</v>
      </c>
    </row>
    <row r="125" spans="1:12">
      <c r="A125" s="280" t="s">
        <v>284</v>
      </c>
      <c r="B125" s="231" t="s">
        <v>282</v>
      </c>
      <c r="C125" s="287">
        <v>0.97659218025007533</v>
      </c>
      <c r="D125" s="288">
        <v>0.9777339225377617</v>
      </c>
      <c r="E125" s="287">
        <v>0.98000972829155186</v>
      </c>
      <c r="F125" s="288">
        <v>0.98168950490521245</v>
      </c>
      <c r="G125" s="287">
        <v>0.98052976338734821</v>
      </c>
    </row>
    <row r="126" spans="1:12">
      <c r="A126" s="280" t="s">
        <v>285</v>
      </c>
      <c r="B126" s="231" t="s">
        <v>282</v>
      </c>
      <c r="C126" s="287">
        <v>4.1364261572394666E-2</v>
      </c>
      <c r="D126" s="288">
        <v>6.360938930962752E-2</v>
      </c>
      <c r="E126" s="287">
        <v>4.3654965795976643E-2</v>
      </c>
      <c r="F126" s="288">
        <v>3.9301399146366239E-2</v>
      </c>
      <c r="G126" s="287">
        <v>3.9239364473307413E-2</v>
      </c>
    </row>
    <row r="127" spans="1:12">
      <c r="A127" s="280" t="s">
        <v>286</v>
      </c>
      <c r="B127" s="231" t="s">
        <v>287</v>
      </c>
      <c r="C127" s="235">
        <v>155.68666877935993</v>
      </c>
      <c r="D127" s="236">
        <v>136.27385162962455</v>
      </c>
      <c r="E127" s="235">
        <v>139.57125619916863</v>
      </c>
      <c r="F127" s="236">
        <v>133.81329280390909</v>
      </c>
      <c r="G127" s="235">
        <v>142.3759276567705</v>
      </c>
    </row>
    <row r="128" spans="1:12" hidden="1">
      <c r="A128" s="280"/>
      <c r="B128" s="289" t="s">
        <v>359</v>
      </c>
      <c r="C128" s="375">
        <v>0</v>
      </c>
      <c r="D128" s="376">
        <v>0</v>
      </c>
      <c r="E128" s="375">
        <v>0</v>
      </c>
      <c r="F128" s="376">
        <v>0</v>
      </c>
      <c r="G128" s="375">
        <v>0</v>
      </c>
    </row>
    <row r="129" spans="1:8">
      <c r="A129" s="158" t="s">
        <v>289</v>
      </c>
      <c r="B129" s="377" t="s">
        <v>287</v>
      </c>
      <c r="C129" s="169">
        <v>196104.05494892062</v>
      </c>
      <c r="D129" s="170">
        <v>194886.7237275379</v>
      </c>
      <c r="E129" s="169">
        <v>206760.31109226274</v>
      </c>
      <c r="F129" s="170">
        <v>195945.09321391335</v>
      </c>
      <c r="G129" s="169">
        <v>193412.76262191625</v>
      </c>
    </row>
    <row r="130" spans="1:8">
      <c r="A130" s="158"/>
      <c r="B130" s="377"/>
      <c r="C130" s="290"/>
      <c r="D130" s="291"/>
      <c r="E130" s="290"/>
      <c r="F130" s="291"/>
      <c r="G130" s="290"/>
    </row>
    <row r="131" spans="1:8">
      <c r="A131" s="296" t="s">
        <v>290</v>
      </c>
      <c r="B131" s="377"/>
      <c r="C131" s="292"/>
      <c r="D131" s="293"/>
      <c r="E131" s="292"/>
      <c r="F131" s="293"/>
      <c r="G131" s="292"/>
    </row>
    <row r="132" spans="1:8">
      <c r="A132" s="378" t="s">
        <v>293</v>
      </c>
      <c r="B132" s="379" t="s">
        <v>294</v>
      </c>
      <c r="C132" s="235">
        <v>8818.6986247754994</v>
      </c>
      <c r="D132" s="236">
        <v>9426.5484143052199</v>
      </c>
      <c r="E132" s="235">
        <v>10102.069752182773</v>
      </c>
      <c r="F132" s="236">
        <v>10065.97310906151</v>
      </c>
      <c r="G132" s="235">
        <v>9480.3474391582677</v>
      </c>
    </row>
    <row r="133" spans="1:8">
      <c r="A133" s="378" t="s">
        <v>295</v>
      </c>
      <c r="B133" s="379" t="s">
        <v>287</v>
      </c>
      <c r="C133" s="235">
        <v>105.4032627516316</v>
      </c>
      <c r="D133" s="236">
        <v>96.774755401697703</v>
      </c>
      <c r="E133" s="235">
        <v>101.14279950673277</v>
      </c>
      <c r="F133" s="236">
        <v>100.51124976146833</v>
      </c>
      <c r="G133" s="235">
        <v>107.59296295714502</v>
      </c>
    </row>
    <row r="134" spans="1:8">
      <c r="A134" s="378" t="s">
        <v>296</v>
      </c>
      <c r="B134" s="379" t="s">
        <v>297</v>
      </c>
      <c r="C134" s="235">
        <v>329.29540137298363</v>
      </c>
      <c r="D134" s="236">
        <v>310.07059021970775</v>
      </c>
      <c r="E134" s="235">
        <v>321.33117572960515</v>
      </c>
      <c r="F134" s="236">
        <v>325.75944196609686</v>
      </c>
      <c r="G134" s="235">
        <v>333.65455578421489</v>
      </c>
    </row>
    <row r="135" spans="1:8">
      <c r="A135" s="378" t="s">
        <v>298</v>
      </c>
      <c r="B135" s="289" t="s">
        <v>299</v>
      </c>
      <c r="C135" s="380">
        <v>32.008725998649552</v>
      </c>
      <c r="D135" s="381">
        <v>31.210556065032058</v>
      </c>
      <c r="E135" s="380">
        <v>31.476186298164471</v>
      </c>
      <c r="F135" s="381">
        <v>30.854439446126314</v>
      </c>
      <c r="G135" s="380">
        <v>32.246813685567915</v>
      </c>
      <c r="H135" s="382"/>
    </row>
    <row r="136" spans="1:8">
      <c r="A136" s="158"/>
      <c r="B136" s="377"/>
      <c r="C136" s="169"/>
      <c r="D136" s="170"/>
      <c r="E136" s="169"/>
      <c r="F136" s="170"/>
      <c r="G136" s="169"/>
    </row>
    <row r="137" spans="1:8">
      <c r="A137" s="296" t="s">
        <v>300</v>
      </c>
      <c r="B137" s="377"/>
      <c r="C137" s="169"/>
      <c r="D137" s="170"/>
      <c r="E137" s="169"/>
      <c r="F137" s="170"/>
      <c r="G137" s="169"/>
    </row>
    <row r="138" spans="1:8">
      <c r="A138" s="305" t="s">
        <v>301</v>
      </c>
      <c r="B138" s="377" t="s">
        <v>282</v>
      </c>
      <c r="C138" s="300">
        <v>0.32297823841931028</v>
      </c>
      <c r="D138" s="301">
        <v>0.2898508830239897</v>
      </c>
      <c r="E138" s="300">
        <v>0.27533216895030554</v>
      </c>
      <c r="F138" s="301">
        <v>0.24886946838115528</v>
      </c>
      <c r="G138" s="300">
        <v>0.24430369144619524</v>
      </c>
    </row>
    <row r="139" spans="1:8">
      <c r="A139" s="304" t="s">
        <v>303</v>
      </c>
      <c r="B139" s="377"/>
      <c r="C139" s="325"/>
      <c r="D139" s="326"/>
      <c r="E139" s="325"/>
      <c r="F139" s="326"/>
      <c r="G139" s="325"/>
    </row>
    <row r="140" spans="1:8">
      <c r="A140" s="383" t="s">
        <v>304</v>
      </c>
      <c r="B140" s="231" t="s">
        <v>282</v>
      </c>
      <c r="C140" s="283">
        <v>6.8286058655297327E-2</v>
      </c>
      <c r="D140" s="284">
        <v>6.1763334576141832E-2</v>
      </c>
      <c r="E140" s="283">
        <v>6.0681997738627313E-2</v>
      </c>
      <c r="F140" s="284">
        <v>5.5095803085299606E-2</v>
      </c>
      <c r="G140" s="283">
        <v>5.8177699644560599E-2</v>
      </c>
    </row>
    <row r="141" spans="1:8">
      <c r="A141" s="383" t="s">
        <v>305</v>
      </c>
      <c r="B141" s="231" t="s">
        <v>282</v>
      </c>
      <c r="C141" s="283">
        <v>0.21485443137147678</v>
      </c>
      <c r="D141" s="284">
        <v>0.18997679715950813</v>
      </c>
      <c r="E141" s="283">
        <v>0.1789744387820737</v>
      </c>
      <c r="F141" s="284">
        <v>0.16611262072164859</v>
      </c>
      <c r="G141" s="283">
        <v>0.15988066911601959</v>
      </c>
    </row>
    <row r="142" spans="1:8">
      <c r="A142" s="383" t="s">
        <v>306</v>
      </c>
      <c r="B142" s="231" t="s">
        <v>282</v>
      </c>
      <c r="C142" s="283">
        <v>3.9837748392536156E-2</v>
      </c>
      <c r="D142" s="284">
        <v>3.8110751288339732E-2</v>
      </c>
      <c r="E142" s="283">
        <v>3.5675732429604499E-2</v>
      </c>
      <c r="F142" s="284">
        <v>2.7661044574207084E-2</v>
      </c>
      <c r="G142" s="283">
        <v>2.6245322685615032E-2</v>
      </c>
    </row>
    <row r="143" spans="1:8">
      <c r="A143" s="384"/>
      <c r="B143" s="377"/>
      <c r="C143" s="283"/>
      <c r="D143" s="284"/>
      <c r="E143" s="283"/>
      <c r="F143" s="284"/>
      <c r="G143" s="283"/>
    </row>
    <row r="144" spans="1:8">
      <c r="A144" s="385" t="s">
        <v>307</v>
      </c>
      <c r="B144" s="289"/>
      <c r="C144" s="283"/>
      <c r="D144" s="284"/>
      <c r="E144" s="283"/>
      <c r="F144" s="284"/>
      <c r="G144" s="283"/>
    </row>
    <row r="145" spans="1:8">
      <c r="A145" s="305" t="s">
        <v>308</v>
      </c>
      <c r="B145" s="289" t="s">
        <v>278</v>
      </c>
      <c r="C145" s="169">
        <v>2741.875</v>
      </c>
      <c r="D145" s="170">
        <v>2748.7750000000001</v>
      </c>
      <c r="E145" s="169">
        <v>2941.2429999999999</v>
      </c>
      <c r="F145" s="170">
        <v>2956.9789999999998</v>
      </c>
      <c r="G145" s="169">
        <v>2885.125</v>
      </c>
    </row>
    <row r="146" spans="1:8" hidden="1">
      <c r="A146" s="312"/>
      <c r="B146" s="386" t="s">
        <v>278</v>
      </c>
      <c r="C146" s="308">
        <v>0</v>
      </c>
      <c r="D146" s="309">
        <v>0</v>
      </c>
      <c r="E146" s="308">
        <v>0</v>
      </c>
      <c r="F146" s="309">
        <v>0</v>
      </c>
      <c r="G146" s="308">
        <v>0</v>
      </c>
    </row>
    <row r="147" spans="1:8">
      <c r="A147" s="306" t="s">
        <v>360</v>
      </c>
      <c r="B147" s="386" t="s">
        <v>282</v>
      </c>
      <c r="C147" s="313">
        <v>0.31156583514643299</v>
      </c>
      <c r="D147" s="314">
        <v>0.2973398614276338</v>
      </c>
      <c r="E147" s="313">
        <v>0.28728182157375631</v>
      </c>
      <c r="F147" s="314">
        <v>0.27398464433492192</v>
      </c>
      <c r="G147" s="313">
        <v>0.29283254134951286</v>
      </c>
      <c r="H147" s="310"/>
    </row>
    <row r="148" spans="1:8">
      <c r="A148" s="305" t="s">
        <v>311</v>
      </c>
      <c r="B148" s="289" t="s">
        <v>312</v>
      </c>
      <c r="C148" s="169">
        <v>9075.1353138107443</v>
      </c>
      <c r="D148" s="170">
        <v>8189.2964648565985</v>
      </c>
      <c r="E148" s="169">
        <v>7703.9189285897619</v>
      </c>
      <c r="F148" s="170">
        <v>7258.3028079650603</v>
      </c>
      <c r="G148" s="169">
        <v>6254.3482510407839</v>
      </c>
    </row>
    <row r="149" spans="1:8">
      <c r="A149" s="305" t="s">
        <v>313</v>
      </c>
      <c r="B149" s="289" t="s">
        <v>287</v>
      </c>
      <c r="C149" s="169">
        <v>108.31009782298345</v>
      </c>
      <c r="D149" s="170">
        <v>88.959695358319323</v>
      </c>
      <c r="E149" s="169">
        <v>87.474211498479576</v>
      </c>
      <c r="F149" s="170">
        <v>78.337964908522977</v>
      </c>
      <c r="G149" s="169">
        <v>79.377550283619655</v>
      </c>
    </row>
    <row r="150" spans="1:8">
      <c r="A150" s="305" t="s">
        <v>314</v>
      </c>
      <c r="B150" s="289" t="s">
        <v>315</v>
      </c>
      <c r="C150" s="169">
        <v>1097.2547776494098</v>
      </c>
      <c r="D150" s="170">
        <v>925.6241169484241</v>
      </c>
      <c r="E150" s="169">
        <v>858.11845841693537</v>
      </c>
      <c r="F150" s="170">
        <v>827.84060866272705</v>
      </c>
      <c r="G150" s="169">
        <v>767.57360666310842</v>
      </c>
    </row>
    <row r="151" spans="1:8">
      <c r="A151" s="387" t="s">
        <v>316</v>
      </c>
      <c r="B151" s="388" t="s">
        <v>299</v>
      </c>
      <c r="C151" s="389">
        <v>9.8710071743784411</v>
      </c>
      <c r="D151" s="390">
        <v>9.6107797678824074</v>
      </c>
      <c r="E151" s="389">
        <v>10.1937221651021</v>
      </c>
      <c r="F151" s="390">
        <v>9.4629285020298965</v>
      </c>
      <c r="G151" s="389">
        <v>10.341360046067717</v>
      </c>
    </row>
    <row r="153" spans="1:8">
      <c r="A153" s="335" t="s">
        <v>275</v>
      </c>
      <c r="B153" s="269" t="s">
        <v>276</v>
      </c>
      <c r="C153" s="124">
        <f>C121</f>
        <v>42643</v>
      </c>
      <c r="D153" s="124">
        <f t="shared" ref="D153:G153" si="0">D121</f>
        <v>42551</v>
      </c>
      <c r="E153" s="124">
        <f t="shared" si="0"/>
        <v>42460</v>
      </c>
      <c r="F153" s="124">
        <f t="shared" si="0"/>
        <v>42369</v>
      </c>
      <c r="G153" s="124">
        <f t="shared" si="0"/>
        <v>42277</v>
      </c>
    </row>
    <row r="154" spans="1:8">
      <c r="A154" s="339"/>
      <c r="B154" s="231"/>
      <c r="C154" s="348"/>
      <c r="D154" s="349"/>
      <c r="E154" s="348"/>
      <c r="F154" s="349"/>
      <c r="G154" s="348"/>
    </row>
    <row r="155" spans="1:8">
      <c r="A155" s="280" t="s">
        <v>361</v>
      </c>
      <c r="B155" s="231" t="s">
        <v>335</v>
      </c>
      <c r="C155" s="318">
        <v>7085</v>
      </c>
      <c r="D155" s="319">
        <v>7089</v>
      </c>
      <c r="E155" s="318">
        <v>7083</v>
      </c>
      <c r="F155" s="319">
        <v>7065</v>
      </c>
      <c r="G155" s="318">
        <v>7003</v>
      </c>
    </row>
    <row r="156" spans="1:8">
      <c r="A156" s="352" t="s">
        <v>362</v>
      </c>
      <c r="B156" s="391" t="s">
        <v>335</v>
      </c>
      <c r="C156" s="322">
        <v>4177</v>
      </c>
      <c r="D156" s="323">
        <v>4147</v>
      </c>
      <c r="E156" s="322">
        <v>4115</v>
      </c>
      <c r="F156" s="323">
        <v>4050</v>
      </c>
      <c r="G156" s="322">
        <v>3766</v>
      </c>
    </row>
    <row r="157" spans="1:8">
      <c r="A157" s="392"/>
      <c r="B157" s="393"/>
      <c r="C157" s="394"/>
      <c r="D157" s="395"/>
      <c r="E157" s="394"/>
      <c r="F157" s="395"/>
      <c r="G157" s="394"/>
      <c r="H157" s="396"/>
    </row>
    <row r="159" spans="1:8">
      <c r="A159" s="371"/>
      <c r="B159" s="371"/>
      <c r="C159" s="371"/>
      <c r="D159" s="371"/>
      <c r="E159" s="371"/>
      <c r="F159" s="371"/>
      <c r="G159" s="371"/>
    </row>
    <row r="160" spans="1:8">
      <c r="A160" s="209" t="s">
        <v>363</v>
      </c>
    </row>
    <row r="161" spans="1:12">
      <c r="F161" s="372"/>
    </row>
    <row r="162" spans="1:12">
      <c r="A162" s="373" t="s">
        <v>275</v>
      </c>
      <c r="B162" s="374" t="s">
        <v>276</v>
      </c>
      <c r="C162" s="124">
        <f>C114</f>
        <v>42643</v>
      </c>
      <c r="D162" s="124">
        <f>D114</f>
        <v>42551</v>
      </c>
      <c r="E162" s="124">
        <f>E114</f>
        <v>42460</v>
      </c>
      <c r="F162" s="124">
        <f>F114</f>
        <v>42369</v>
      </c>
      <c r="G162" s="124">
        <f>G114</f>
        <v>42277</v>
      </c>
    </row>
    <row r="163" spans="1:12">
      <c r="A163" s="280" t="s">
        <v>280</v>
      </c>
      <c r="B163" s="230" t="s">
        <v>278</v>
      </c>
      <c r="C163" s="340">
        <v>78145.122999999992</v>
      </c>
      <c r="D163" s="341">
        <v>75768.582000000009</v>
      </c>
      <c r="E163" s="340">
        <v>74675.19</v>
      </c>
      <c r="F163" s="341">
        <v>76345.63</v>
      </c>
      <c r="G163" s="340">
        <v>75435.594190000003</v>
      </c>
      <c r="I163" s="277"/>
      <c r="J163" s="277"/>
      <c r="K163" s="277"/>
      <c r="L163" s="277"/>
    </row>
    <row r="164" spans="1:12">
      <c r="A164" s="280" t="s">
        <v>281</v>
      </c>
      <c r="B164" s="231" t="s">
        <v>282</v>
      </c>
      <c r="C164" s="283">
        <v>0.81194050574339749</v>
      </c>
      <c r="D164" s="284">
        <v>0.81841475336043645</v>
      </c>
      <c r="E164" s="283">
        <v>0.84681647184292386</v>
      </c>
      <c r="F164" s="284">
        <v>0.82287541500410699</v>
      </c>
      <c r="G164" s="283">
        <v>0.80837107627560401</v>
      </c>
      <c r="I164" s="277"/>
      <c r="J164" s="277"/>
      <c r="K164" s="277"/>
      <c r="L164" s="277"/>
    </row>
    <row r="165" spans="1:12">
      <c r="A165" s="280" t="s">
        <v>283</v>
      </c>
      <c r="B165" s="231" t="s">
        <v>278</v>
      </c>
      <c r="C165" s="169">
        <v>2376.5409999999829</v>
      </c>
      <c r="D165" s="170">
        <v>1093.3920000000071</v>
      </c>
      <c r="E165" s="169">
        <v>-1670.4400000000023</v>
      </c>
      <c r="F165" s="170">
        <v>910.03581000000122</v>
      </c>
      <c r="G165" s="169">
        <v>2819.4261900000129</v>
      </c>
      <c r="I165" s="277"/>
      <c r="J165" s="277"/>
      <c r="K165" s="277"/>
      <c r="L165" s="277"/>
    </row>
    <row r="166" spans="1:12">
      <c r="A166" s="280" t="s">
        <v>284</v>
      </c>
      <c r="B166" s="231" t="s">
        <v>282</v>
      </c>
      <c r="C166" s="287">
        <v>0.99210526548150679</v>
      </c>
      <c r="D166" s="288">
        <v>0.99201221688430175</v>
      </c>
      <c r="E166" s="287">
        <v>0.99244994220972149</v>
      </c>
      <c r="F166" s="288">
        <v>0.99286386136311933</v>
      </c>
      <c r="G166" s="287">
        <v>0.99414977000514559</v>
      </c>
      <c r="I166" s="277"/>
      <c r="J166" s="277"/>
      <c r="K166" s="277"/>
      <c r="L166" s="277"/>
    </row>
    <row r="167" spans="1:12">
      <c r="A167" s="280" t="s">
        <v>285</v>
      </c>
      <c r="B167" s="231" t="s">
        <v>282</v>
      </c>
      <c r="C167" s="287">
        <v>5.2512616881371162E-2</v>
      </c>
      <c r="D167" s="288">
        <v>4.9104987960828204E-2</v>
      </c>
      <c r="E167" s="287">
        <v>6.8139187835046508E-2</v>
      </c>
      <c r="F167" s="288">
        <v>6.0037426888379375E-2</v>
      </c>
      <c r="G167" s="287">
        <v>5.7485907486360316E-2</v>
      </c>
      <c r="I167" s="277"/>
      <c r="J167" s="277"/>
      <c r="K167" s="277"/>
      <c r="L167" s="277"/>
    </row>
    <row r="168" spans="1:12">
      <c r="A168" s="280" t="s">
        <v>286</v>
      </c>
      <c r="B168" s="231" t="s">
        <v>288</v>
      </c>
      <c r="C168" s="292">
        <v>3.8989991071252832</v>
      </c>
      <c r="D168" s="293">
        <v>3.8315268243201106</v>
      </c>
      <c r="E168" s="292">
        <v>3.8520002610113409</v>
      </c>
      <c r="F168" s="293">
        <v>3.8412424854549143</v>
      </c>
      <c r="G168" s="292">
        <v>3.8918676734285107</v>
      </c>
      <c r="I168" s="277"/>
      <c r="J168" s="277"/>
      <c r="K168" s="277"/>
      <c r="L168" s="277"/>
    </row>
    <row r="169" spans="1:12" hidden="1">
      <c r="A169" s="280"/>
      <c r="B169" s="289"/>
      <c r="C169" s="375">
        <v>0</v>
      </c>
      <c r="D169" s="376">
        <v>0</v>
      </c>
      <c r="E169" s="375">
        <v>0</v>
      </c>
      <c r="F169" s="376">
        <v>0</v>
      </c>
      <c r="G169" s="375">
        <v>0</v>
      </c>
      <c r="I169" s="277"/>
      <c r="J169" s="277"/>
      <c r="K169" s="277"/>
      <c r="L169" s="277"/>
    </row>
    <row r="170" spans="1:12">
      <c r="A170" s="158" t="s">
        <v>289</v>
      </c>
      <c r="B170" s="377" t="s">
        <v>288</v>
      </c>
      <c r="C170" s="169">
        <v>15082.535258966504</v>
      </c>
      <c r="D170" s="170">
        <v>14705.789208937766</v>
      </c>
      <c r="E170" s="169">
        <v>15114.401464767301</v>
      </c>
      <c r="F170" s="170">
        <v>15439.679090004378</v>
      </c>
      <c r="G170" s="169">
        <v>15619.972521568512</v>
      </c>
      <c r="I170" s="277"/>
      <c r="J170" s="277"/>
      <c r="K170" s="277"/>
      <c r="L170" s="277"/>
    </row>
    <row r="171" spans="1:12">
      <c r="A171" s="158"/>
      <c r="B171" s="377"/>
      <c r="C171" s="290"/>
      <c r="D171" s="291"/>
      <c r="E171" s="290"/>
      <c r="F171" s="291"/>
      <c r="G171" s="290"/>
      <c r="I171" s="277"/>
      <c r="J171" s="277"/>
      <c r="K171" s="277"/>
      <c r="L171" s="277"/>
    </row>
    <row r="172" spans="1:12">
      <c r="A172" s="296" t="s">
        <v>290</v>
      </c>
      <c r="B172" s="377"/>
      <c r="C172" s="292"/>
      <c r="D172" s="293"/>
      <c r="E172" s="292"/>
      <c r="F172" s="293"/>
      <c r="G172" s="292"/>
      <c r="I172" s="277"/>
      <c r="J172" s="277"/>
      <c r="K172" s="277"/>
      <c r="L172" s="277"/>
    </row>
    <row r="173" spans="1:12">
      <c r="A173" s="378" t="s">
        <v>293</v>
      </c>
      <c r="B173" s="379" t="s">
        <v>294</v>
      </c>
      <c r="C173" s="235">
        <v>36570.055139999989</v>
      </c>
      <c r="D173" s="236">
        <v>34191.338950000005</v>
      </c>
      <c r="E173" s="235">
        <v>33771.077839999998</v>
      </c>
      <c r="F173" s="236">
        <v>32609.606919999998</v>
      </c>
      <c r="G173" s="235">
        <v>33488.153279999999</v>
      </c>
      <c r="I173" s="277"/>
      <c r="J173" s="277"/>
      <c r="K173" s="277"/>
      <c r="L173" s="277"/>
    </row>
    <row r="174" spans="1:12">
      <c r="A174" s="378" t="s">
        <v>295</v>
      </c>
      <c r="B174" s="379" t="s">
        <v>288</v>
      </c>
      <c r="C174" s="397">
        <v>2.7391736740636223</v>
      </c>
      <c r="D174" s="398">
        <v>2.6340638785721526</v>
      </c>
      <c r="E174" s="397">
        <v>2.7035713799229604</v>
      </c>
      <c r="F174" s="398">
        <v>2.7746573090973357</v>
      </c>
      <c r="G174" s="397">
        <v>2.826843457568645</v>
      </c>
      <c r="I174" s="277"/>
      <c r="J174" s="277"/>
      <c r="K174" s="277"/>
      <c r="L174" s="277"/>
    </row>
    <row r="175" spans="1:12">
      <c r="A175" s="378" t="s">
        <v>296</v>
      </c>
      <c r="B175" s="379" t="s">
        <v>297</v>
      </c>
      <c r="C175" s="235">
        <v>158.83242258074969</v>
      </c>
      <c r="D175" s="236">
        <v>151.62055494399991</v>
      </c>
      <c r="E175" s="235">
        <v>149.11338206884869</v>
      </c>
      <c r="F175" s="236">
        <v>143.79715769139969</v>
      </c>
      <c r="G175" s="235">
        <v>150.56512058133197</v>
      </c>
      <c r="I175" s="277"/>
      <c r="J175" s="277"/>
      <c r="K175" s="277"/>
      <c r="L175" s="277"/>
    </row>
    <row r="176" spans="1:12">
      <c r="A176" s="378" t="s">
        <v>298</v>
      </c>
      <c r="B176" s="289" t="s">
        <v>364</v>
      </c>
      <c r="C176" s="380">
        <v>1.7245683403657959</v>
      </c>
      <c r="D176" s="381">
        <v>1.7372736035328635</v>
      </c>
      <c r="E176" s="380">
        <v>1.8130977531410735</v>
      </c>
      <c r="F176" s="381">
        <v>1.9295633889036763</v>
      </c>
      <c r="G176" s="380">
        <v>1.8774889208431553</v>
      </c>
      <c r="H176" s="382"/>
      <c r="I176" s="277"/>
      <c r="J176" s="277"/>
      <c r="K176" s="277"/>
      <c r="L176" s="277"/>
    </row>
    <row r="177" spans="1:12">
      <c r="A177" s="158"/>
      <c r="B177" s="377"/>
      <c r="C177" s="169"/>
      <c r="D177" s="170"/>
      <c r="E177" s="169"/>
      <c r="F177" s="170"/>
      <c r="G177" s="169"/>
      <c r="I177" s="277"/>
      <c r="J177" s="277"/>
      <c r="K177" s="277"/>
      <c r="L177" s="277"/>
    </row>
    <row r="178" spans="1:12">
      <c r="A178" s="296" t="s">
        <v>300</v>
      </c>
      <c r="B178" s="377"/>
      <c r="C178" s="169"/>
      <c r="D178" s="170"/>
      <c r="E178" s="169"/>
      <c r="F178" s="170"/>
      <c r="G178" s="169"/>
      <c r="I178" s="277"/>
      <c r="J178" s="277"/>
      <c r="K178" s="277"/>
      <c r="L178" s="277"/>
    </row>
    <row r="179" spans="1:12">
      <c r="A179" s="305" t="s">
        <v>301</v>
      </c>
      <c r="B179" s="377" t="s">
        <v>282</v>
      </c>
      <c r="C179" s="300">
        <v>0.29746747849778182</v>
      </c>
      <c r="D179" s="301">
        <v>0.3125289214073147</v>
      </c>
      <c r="E179" s="300">
        <v>0.29813831860615225</v>
      </c>
      <c r="F179" s="301">
        <v>0.2776667134127212</v>
      </c>
      <c r="G179" s="300">
        <v>0.27365375835649647</v>
      </c>
      <c r="I179" s="277"/>
      <c r="J179" s="277"/>
      <c r="K179" s="277"/>
      <c r="L179" s="277"/>
    </row>
    <row r="180" spans="1:12">
      <c r="A180" s="304" t="s">
        <v>303</v>
      </c>
      <c r="B180" s="377"/>
      <c r="C180" s="325"/>
      <c r="D180" s="326"/>
      <c r="E180" s="325"/>
      <c r="F180" s="326"/>
      <c r="G180" s="325"/>
      <c r="I180" s="277"/>
      <c r="J180" s="277"/>
      <c r="K180" s="277"/>
      <c r="L180" s="277"/>
    </row>
    <row r="181" spans="1:12">
      <c r="A181" s="383" t="s">
        <v>304</v>
      </c>
      <c r="B181" s="231" t="s">
        <v>282</v>
      </c>
      <c r="C181" s="283">
        <v>0.10287208575116609</v>
      </c>
      <c r="D181" s="284">
        <v>0.10377861642916567</v>
      </c>
      <c r="E181" s="283">
        <v>0.1003023375801638</v>
      </c>
      <c r="F181" s="284">
        <v>9.727933480132174E-2</v>
      </c>
      <c r="G181" s="283">
        <v>9.8972274298836108E-2</v>
      </c>
      <c r="I181" s="277"/>
      <c r="J181" s="277"/>
      <c r="K181" s="277"/>
      <c r="L181" s="277"/>
    </row>
    <row r="182" spans="1:12">
      <c r="A182" s="383" t="s">
        <v>305</v>
      </c>
      <c r="B182" s="231" t="s">
        <v>282</v>
      </c>
      <c r="C182" s="283">
        <v>0.16334534514364077</v>
      </c>
      <c r="D182" s="284">
        <v>0.16813986083939131</v>
      </c>
      <c r="E182" s="283">
        <v>0.15748466092098481</v>
      </c>
      <c r="F182" s="284">
        <v>0.14207041178889956</v>
      </c>
      <c r="G182" s="283">
        <v>0.13565743001799696</v>
      </c>
      <c r="I182" s="277"/>
      <c r="J182" s="277"/>
      <c r="K182" s="277"/>
      <c r="L182" s="277"/>
    </row>
    <row r="183" spans="1:12">
      <c r="A183" s="383" t="s">
        <v>306</v>
      </c>
      <c r="B183" s="231" t="s">
        <v>282</v>
      </c>
      <c r="C183" s="283">
        <v>3.1250047602974916E-2</v>
      </c>
      <c r="D183" s="284">
        <v>4.0610444138757668E-2</v>
      </c>
      <c r="E183" s="283">
        <v>4.0351320105003571E-2</v>
      </c>
      <c r="F183" s="284">
        <v>3.8316966822499993E-2</v>
      </c>
      <c r="G183" s="283">
        <v>3.9024054039663518E-2</v>
      </c>
      <c r="I183" s="277"/>
      <c r="J183" s="277"/>
      <c r="K183" s="277"/>
      <c r="L183" s="277"/>
    </row>
    <row r="184" spans="1:12">
      <c r="A184" s="384"/>
      <c r="B184" s="377"/>
      <c r="C184" s="283"/>
      <c r="D184" s="284"/>
      <c r="E184" s="283"/>
      <c r="F184" s="284"/>
      <c r="G184" s="283"/>
      <c r="I184" s="277"/>
      <c r="J184" s="277"/>
      <c r="K184" s="277"/>
      <c r="L184" s="277"/>
    </row>
    <row r="185" spans="1:12">
      <c r="A185" s="385" t="s">
        <v>307</v>
      </c>
      <c r="B185" s="289"/>
      <c r="C185" s="283"/>
      <c r="D185" s="284"/>
      <c r="E185" s="283"/>
      <c r="F185" s="284"/>
      <c r="G185" s="283"/>
      <c r="I185" s="277"/>
      <c r="J185" s="277"/>
      <c r="K185" s="277"/>
      <c r="L185" s="277"/>
    </row>
    <row r="186" spans="1:12">
      <c r="A186" s="305" t="s">
        <v>308</v>
      </c>
      <c r="B186" s="289" t="s">
        <v>278</v>
      </c>
      <c r="C186" s="169">
        <v>18071.393</v>
      </c>
      <c r="D186" s="170">
        <v>16224.680330000001</v>
      </c>
      <c r="E186" s="169">
        <v>15137.923999999999</v>
      </c>
      <c r="F186" s="170">
        <v>14800.119999999999</v>
      </c>
      <c r="G186" s="169">
        <v>13662.500439999998</v>
      </c>
      <c r="I186" s="277"/>
      <c r="J186" s="277"/>
      <c r="K186" s="277"/>
      <c r="L186" s="277"/>
    </row>
    <row r="187" spans="1:12" hidden="1">
      <c r="A187" s="312"/>
      <c r="B187" s="386"/>
      <c r="C187" s="308">
        <v>0</v>
      </c>
      <c r="D187" s="309">
        <v>0</v>
      </c>
      <c r="E187" s="308">
        <v>0</v>
      </c>
      <c r="F187" s="309">
        <v>0</v>
      </c>
      <c r="G187" s="308">
        <v>0</v>
      </c>
      <c r="I187" s="277"/>
      <c r="J187" s="277"/>
      <c r="K187" s="277"/>
      <c r="L187" s="277"/>
    </row>
    <row r="188" spans="1:12">
      <c r="A188" s="306" t="s">
        <v>360</v>
      </c>
      <c r="B188" s="386" t="s">
        <v>282</v>
      </c>
      <c r="C188" s="313">
        <v>0.23125426522138817</v>
      </c>
      <c r="D188" s="314">
        <v>0.21413467035716729</v>
      </c>
      <c r="E188" s="313">
        <v>0.20271691307380668</v>
      </c>
      <c r="F188" s="314">
        <v>0.19385680621143606</v>
      </c>
      <c r="G188" s="313">
        <v>0.18111477196810025</v>
      </c>
      <c r="H188" s="310"/>
      <c r="I188" s="277"/>
      <c r="J188" s="277"/>
      <c r="K188" s="277"/>
      <c r="L188" s="277"/>
    </row>
    <row r="189" spans="1:12">
      <c r="A189" s="305" t="s">
        <v>311</v>
      </c>
      <c r="B189" s="289" t="s">
        <v>312</v>
      </c>
      <c r="C189" s="169">
        <v>34269.450637410002</v>
      </c>
      <c r="D189" s="170">
        <v>27654.901218030001</v>
      </c>
      <c r="E189" s="169">
        <v>22787.029547759998</v>
      </c>
      <c r="F189" s="170">
        <v>19253.614518089998</v>
      </c>
      <c r="G189" s="169">
        <v>15804.605993740002</v>
      </c>
      <c r="I189" s="277"/>
      <c r="J189" s="277"/>
      <c r="K189" s="277"/>
      <c r="L189" s="277"/>
    </row>
    <row r="190" spans="1:12">
      <c r="A190" s="305" t="s">
        <v>313</v>
      </c>
      <c r="B190" s="289" t="s">
        <v>288</v>
      </c>
      <c r="C190" s="325">
        <v>2.8677074259642197</v>
      </c>
      <c r="D190" s="326">
        <v>3.1030328077405218</v>
      </c>
      <c r="E190" s="325">
        <v>3.0686383346929187</v>
      </c>
      <c r="F190" s="326">
        <v>2.920587406785137</v>
      </c>
      <c r="G190" s="325">
        <v>3.0093419739425595</v>
      </c>
      <c r="I190" s="277"/>
      <c r="J190" s="277"/>
      <c r="K190" s="277"/>
      <c r="L190" s="277"/>
    </row>
    <row r="191" spans="1:12">
      <c r="A191" s="305" t="s">
        <v>314</v>
      </c>
      <c r="B191" s="289" t="s">
        <v>315</v>
      </c>
      <c r="C191" s="169">
        <v>670.18642945868419</v>
      </c>
      <c r="D191" s="170">
        <v>590.68766030518464</v>
      </c>
      <c r="E191" s="169">
        <v>508.95636829676431</v>
      </c>
      <c r="F191" s="170">
        <v>454.37230865485009</v>
      </c>
      <c r="G191" s="169">
        <v>405.02958108408251</v>
      </c>
      <c r="I191" s="277"/>
      <c r="J191" s="277"/>
      <c r="K191" s="277"/>
      <c r="L191" s="277"/>
    </row>
    <row r="192" spans="1:12">
      <c r="A192" s="387" t="s">
        <v>316</v>
      </c>
      <c r="B192" s="388" t="s">
        <v>364</v>
      </c>
      <c r="C192" s="389">
        <v>0.42789697014314265</v>
      </c>
      <c r="D192" s="390">
        <v>0.52532548354528164</v>
      </c>
      <c r="E192" s="389">
        <v>0.60292758394245005</v>
      </c>
      <c r="F192" s="390">
        <v>0.64277407561024402</v>
      </c>
      <c r="G192" s="389">
        <v>0.74299313296769609</v>
      </c>
      <c r="I192" s="277"/>
      <c r="J192" s="277"/>
      <c r="K192" s="277"/>
      <c r="L192" s="277"/>
    </row>
    <row r="194" spans="1:12">
      <c r="A194" s="335" t="s">
        <v>275</v>
      </c>
      <c r="B194" s="269" t="s">
        <v>276</v>
      </c>
      <c r="C194" s="124">
        <f>C162</f>
        <v>42643</v>
      </c>
      <c r="D194" s="124">
        <f>D162</f>
        <v>42551</v>
      </c>
      <c r="E194" s="124">
        <f>E162</f>
        <v>42460</v>
      </c>
      <c r="F194" s="124">
        <f>F162</f>
        <v>42369</v>
      </c>
      <c r="G194" s="124">
        <f>G162</f>
        <v>42277</v>
      </c>
    </row>
    <row r="195" spans="1:12">
      <c r="A195" s="339"/>
      <c r="B195" s="231"/>
      <c r="C195" s="348"/>
      <c r="D195" s="349"/>
      <c r="E195" s="348"/>
      <c r="F195" s="349"/>
      <c r="G195" s="348"/>
    </row>
    <row r="196" spans="1:12">
      <c r="A196" s="280" t="s">
        <v>361</v>
      </c>
      <c r="B196" s="231" t="s">
        <v>335</v>
      </c>
      <c r="C196" s="318">
        <v>19866</v>
      </c>
      <c r="D196" s="319">
        <v>19551</v>
      </c>
      <c r="E196" s="318">
        <v>19254</v>
      </c>
      <c r="F196" s="319">
        <v>18777</v>
      </c>
      <c r="G196" s="318">
        <v>18396</v>
      </c>
      <c r="I196" s="277"/>
      <c r="J196" s="277"/>
      <c r="K196" s="277"/>
      <c r="L196" s="277"/>
    </row>
    <row r="197" spans="1:12">
      <c r="A197" s="352" t="s">
        <v>362</v>
      </c>
      <c r="B197" s="391" t="s">
        <v>335</v>
      </c>
      <c r="C197" s="322">
        <v>13280</v>
      </c>
      <c r="D197" s="323">
        <v>13058</v>
      </c>
      <c r="E197" s="322">
        <v>12741</v>
      </c>
      <c r="F197" s="323">
        <v>11907</v>
      </c>
      <c r="G197" s="322">
        <v>11143</v>
      </c>
      <c r="I197" s="277"/>
      <c r="J197" s="277"/>
      <c r="K197" s="277"/>
      <c r="L197" s="277"/>
    </row>
    <row r="198" spans="1:12" s="396" customFormat="1">
      <c r="A198" s="392"/>
      <c r="B198" s="393"/>
      <c r="C198" s="394"/>
      <c r="D198" s="395"/>
      <c r="E198" s="394"/>
      <c r="F198" s="395"/>
      <c r="G198" s="394"/>
      <c r="I198" s="399"/>
      <c r="J198" s="399"/>
      <c r="K198" s="399"/>
      <c r="L198" s="399"/>
    </row>
    <row r="199" spans="1:12" s="158" customFormat="1" ht="29.25" customHeight="1">
      <c r="A199" s="427" t="s">
        <v>213</v>
      </c>
      <c r="B199" s="427"/>
      <c r="C199" s="427"/>
      <c r="D199" s="427"/>
      <c r="E199" s="427"/>
      <c r="F199" s="427"/>
      <c r="G199" s="427"/>
    </row>
  </sheetData>
  <mergeCells count="1">
    <mergeCell ref="A199:G199"/>
  </mergeCells>
  <hyperlinks>
    <hyperlink ref="A1" location="Cover!E6" display="INDEX"/>
  </hyperlinks>
  <pageMargins left="0.23" right="0.23" top="1" bottom="1" header="0.5" footer="0.5"/>
  <pageSetup paperSize="9" scale="74" orientation="portrait" r:id="rId1"/>
  <headerFooter alignWithMargins="0">
    <oddFooter>Page &amp;P of &amp;N</oddFooter>
  </headerFooter>
  <rowBreaks count="2" manualBreakCount="2">
    <brk id="79" max="7" man="1"/>
    <brk id="15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2016-10-25T11:39:12Z</dcterms:modified>
</cp:coreProperties>
</file>