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C:\Users\PRay99\Desktop\2010-2011-Fourth-Quarter\"/>
    </mc:Choice>
  </mc:AlternateContent>
  <bookViews>
    <workbookView xWindow="0" yWindow="0" windowWidth="20490" windowHeight="7755" tabRatio="783"/>
  </bookViews>
  <sheets>
    <sheet name="Cover" sheetId="5" r:id="rId1"/>
    <sheet name="Trends file-1" sheetId="7" r:id="rId2"/>
    <sheet name="Trends file-2" sheetId="8" r:id="rId3"/>
    <sheet name="Trends file-3" sheetId="9" r:id="rId4"/>
    <sheet name="Trends file-4" sheetId="3" r:id="rId5"/>
    <sheet name="Trends file-5-SCH" sheetId="4" r:id="rId6"/>
    <sheet name="Trends file-6-Ops" sheetId="6" r:id="rId7"/>
  </sheets>
  <externalReferences>
    <externalReference r:id="rId8"/>
    <externalReference r:id="rId9"/>
    <externalReference r:id="rId10"/>
    <externalReference r:id="rId11"/>
    <externalReference r:id="rId12"/>
    <externalReference r:id="rId13"/>
    <externalReference r:id="rId14"/>
  </externalReferences>
  <definedNames>
    <definedName name="\p">#N/A</definedName>
    <definedName name="___6">#REF!</definedName>
    <definedName name="___8">#REF!</definedName>
    <definedName name="___BTM150">#REF!</definedName>
    <definedName name="___BTM200">#REF!</definedName>
    <definedName name="___BTM50">#REF!</definedName>
    <definedName name="___C">#REF!</definedName>
    <definedName name="___CON1">#REF!</definedName>
    <definedName name="___CON2">#REF!</definedName>
    <definedName name="___EXC1">#REF!</definedName>
    <definedName name="___EXC2">#REF!</definedName>
    <definedName name="___hom2">#REF!</definedName>
    <definedName name="___msl100">#REF!</definedName>
    <definedName name="___msl200">#REF!</definedName>
    <definedName name="___msl250">#REF!</definedName>
    <definedName name="___msl300">#REF!</definedName>
    <definedName name="___msl400">#REF!</definedName>
    <definedName name="___msl800">#REF!</definedName>
    <definedName name="___mui100">#REF!</definedName>
    <definedName name="___mui105">#REF!</definedName>
    <definedName name="___mui108">#REF!</definedName>
    <definedName name="___mui130">#REF!</definedName>
    <definedName name="___mui140">#REF!</definedName>
    <definedName name="___mui160">#REF!</definedName>
    <definedName name="___mui180">#REF!</definedName>
    <definedName name="___mui250">#REF!</definedName>
    <definedName name="___mui271">#REF!</definedName>
    <definedName name="___mui320">#REF!</definedName>
    <definedName name="___mui45">#REF!</definedName>
    <definedName name="___mui50">#REF!</definedName>
    <definedName name="___mui54">#REF!</definedName>
    <definedName name="___mui65">#REF!</definedName>
    <definedName name="___mui75">#REF!</definedName>
    <definedName name="___mui80">#REF!</definedName>
    <definedName name="___NET2">#REF!</definedName>
    <definedName name="___R">#REF!</definedName>
    <definedName name="___sat10">#REF!</definedName>
    <definedName name="___sat12">#REF!</definedName>
    <definedName name="___sat14">#REF!</definedName>
    <definedName name="___sat16">#REF!</definedName>
    <definedName name="___sat20">#REF!</definedName>
    <definedName name="___sat8">#REF!</definedName>
    <definedName name="___sua20">#REF!</definedName>
    <definedName name="___sua30">#REF!</definedName>
    <definedName name="___vbt150">#REF!</definedName>
    <definedName name="___vbt200">#REF!</definedName>
    <definedName name="___vbt210">#REF!</definedName>
    <definedName name="___vbt300">#REF!</definedName>
    <definedName name="___vbt400">#REF!</definedName>
    <definedName name="___vxm100">#REF!</definedName>
    <definedName name="___vxm300">#REF!</definedName>
    <definedName name="___vxm500">#REF!</definedName>
    <definedName name="___vxm75">#REF!</definedName>
    <definedName name="__6">#REF!</definedName>
    <definedName name="__8">#REF!</definedName>
    <definedName name="__BTM150">#REF!</definedName>
    <definedName name="__BTM200">#REF!</definedName>
    <definedName name="__BTM50">#REF!</definedName>
    <definedName name="__C">#REF!</definedName>
    <definedName name="__CON1">#REF!</definedName>
    <definedName name="__CON2">#REF!</definedName>
    <definedName name="__EXC1">#REF!</definedName>
    <definedName name="__EXC2">#REF!</definedName>
    <definedName name="__hom2">#REF!</definedName>
    <definedName name="__msl100">#REF!</definedName>
    <definedName name="__msl200">#REF!</definedName>
    <definedName name="__msl250">#REF!</definedName>
    <definedName name="__msl300">#REF!</definedName>
    <definedName name="__msl400">#REF!</definedName>
    <definedName name="__msl800">#REF!</definedName>
    <definedName name="__mui100">#REF!</definedName>
    <definedName name="__mui105">#REF!</definedName>
    <definedName name="__mui108">#REF!</definedName>
    <definedName name="__mui130">#REF!</definedName>
    <definedName name="__mui140">#REF!</definedName>
    <definedName name="__mui160">#REF!</definedName>
    <definedName name="__mui180">#REF!</definedName>
    <definedName name="__mui250">#REF!</definedName>
    <definedName name="__mui271">#REF!</definedName>
    <definedName name="__mui320">#REF!</definedName>
    <definedName name="__mui45">#REF!</definedName>
    <definedName name="__mui50">#REF!</definedName>
    <definedName name="__mui54">#REF!</definedName>
    <definedName name="__mui65">#REF!</definedName>
    <definedName name="__mui75">#REF!</definedName>
    <definedName name="__mui80">#REF!</definedName>
    <definedName name="__NET2">#REF!</definedName>
    <definedName name="__R">#REF!</definedName>
    <definedName name="__sat10">#REF!</definedName>
    <definedName name="__sat12">#REF!</definedName>
    <definedName name="__sat14">#REF!</definedName>
    <definedName name="__sat16">#REF!</definedName>
    <definedName name="__sat20">#REF!</definedName>
    <definedName name="__sat8">#REF!</definedName>
    <definedName name="__sua20">#REF!</definedName>
    <definedName name="__sua30">#REF!</definedName>
    <definedName name="__vbt150">#REF!</definedName>
    <definedName name="__vbt200">#REF!</definedName>
    <definedName name="__vbt210">#REF!</definedName>
    <definedName name="__vbt300">#REF!</definedName>
    <definedName name="__vbt400">#REF!</definedName>
    <definedName name="__vxm100">#REF!</definedName>
    <definedName name="__vxm300">#REF!</definedName>
    <definedName name="__vxm500">#REF!</definedName>
    <definedName name="__vxm75">#REF!</definedName>
    <definedName name="_1">#REF!</definedName>
    <definedName name="_2">#REF!</definedName>
    <definedName name="_6">#REF!</definedName>
    <definedName name="_8">#REF!</definedName>
    <definedName name="_BTM150">#REF!</definedName>
    <definedName name="_BTM200">#REF!</definedName>
    <definedName name="_BTM50">#REF!</definedName>
    <definedName name="_C">#REF!</definedName>
    <definedName name="_CON1">#REF!</definedName>
    <definedName name="_CON2">#REF!</definedName>
    <definedName name="_EXC1">#REF!</definedName>
    <definedName name="_EXC2">#REF!</definedName>
    <definedName name="_Fill" hidden="1">#REF!</definedName>
    <definedName name="_hom2">#REF!</definedName>
    <definedName name="_msl100">#REF!</definedName>
    <definedName name="_msl200">#REF!</definedName>
    <definedName name="_msl250">#REF!</definedName>
    <definedName name="_msl300">#REF!</definedName>
    <definedName name="_msl400">#REF!</definedName>
    <definedName name="_msl800">#REF!</definedName>
    <definedName name="_mui100">#REF!</definedName>
    <definedName name="_mui105">#REF!</definedName>
    <definedName name="_mui108">#REF!</definedName>
    <definedName name="_mui130">#REF!</definedName>
    <definedName name="_mui140">#REF!</definedName>
    <definedName name="_mui160">#REF!</definedName>
    <definedName name="_mui180">#REF!</definedName>
    <definedName name="_mui250">#REF!</definedName>
    <definedName name="_mui271">#REF!</definedName>
    <definedName name="_mui320">#REF!</definedName>
    <definedName name="_mui45">#REF!</definedName>
    <definedName name="_mui50">#REF!</definedName>
    <definedName name="_mui54">#REF!</definedName>
    <definedName name="_mui65">#REF!</definedName>
    <definedName name="_mui75">#REF!</definedName>
    <definedName name="_mui80">#REF!</definedName>
    <definedName name="_NET2">#REF!</definedName>
    <definedName name="_Order1" hidden="1">255</definedName>
    <definedName name="_Order2" hidden="1">255</definedName>
    <definedName name="_R">#REF!</definedName>
    <definedName name="_sat10">#REF!</definedName>
    <definedName name="_sat12">#REF!</definedName>
    <definedName name="_sat14">#REF!</definedName>
    <definedName name="_sat16">#REF!</definedName>
    <definedName name="_sat20">#REF!</definedName>
    <definedName name="_sat8">#REF!</definedName>
    <definedName name="_Sort" hidden="1">#REF!</definedName>
    <definedName name="_sua20">#REF!</definedName>
    <definedName name="_sua30">#REF!</definedName>
    <definedName name="_vbt150">#REF!</definedName>
    <definedName name="_vbt200">#REF!</definedName>
    <definedName name="_vbt210">#REF!</definedName>
    <definedName name="_vbt300">#REF!</definedName>
    <definedName name="_vbt400">#REF!</definedName>
    <definedName name="_vxm100">#REF!</definedName>
    <definedName name="_vxm300">#REF!</definedName>
    <definedName name="_vxm500">#REF!</definedName>
    <definedName name="_vxm75">#REF!</definedName>
    <definedName name="A" localSheetId="1">'[7]Sch. 1'!$Q$25</definedName>
    <definedName name="A" localSheetId="2">'[7]Sch. 1'!$Q$25</definedName>
    <definedName name="A" localSheetId="3">'[7]Sch. 1'!$Q$25</definedName>
    <definedName name="A">#REF!</definedName>
    <definedName name="a277Print_Titles">#REF!</definedName>
    <definedName name="aaa" localSheetId="1" hidden="1">{#N/A,#N/A,FALSE,"Staffnos &amp; cost"}</definedName>
    <definedName name="aaa" localSheetId="2" hidden="1">{#N/A,#N/A,FALSE,"Staffnos &amp; cost"}</definedName>
    <definedName name="aaa" localSheetId="3" hidden="1">{#N/A,#N/A,FALSE,"Staffnos &amp; cost"}</definedName>
    <definedName name="aaa" localSheetId="4" hidden="1">{#N/A,#N/A,FALSE,"Staffnos &amp; cost"}</definedName>
    <definedName name="aaa" localSheetId="5" hidden="1">{#N/A,#N/A,FALSE,"Staffnos &amp; cost"}</definedName>
    <definedName name="aaa" localSheetId="6" hidden="1">{#N/A,#N/A,FALSE,"Staffnos &amp; cost"}</definedName>
    <definedName name="aaa" hidden="1">{#N/A,#N/A,FALSE,"Staffnos &amp; cost"}</definedName>
    <definedName name="ab">#REF!</definedName>
    <definedName name="abc">#REF!</definedName>
    <definedName name="AccessDatabase" hidden="1">"D:\Compensation\comp data 2001.xls"</definedName>
    <definedName name="aho">#REF!</definedName>
    <definedName name="aircompressor">#REF!</definedName>
    <definedName name="ASP">#REF!</definedName>
    <definedName name="b">#REF!</definedName>
    <definedName name="B_VND">0.05</definedName>
    <definedName name="B_YEN">0.1</definedName>
    <definedName name="Bang_cly">#REF!</definedName>
    <definedName name="Bang_CVC">#REF!</definedName>
    <definedName name="bang_gia">#REF!</definedName>
    <definedName name="Bang_travl">#REF!</definedName>
    <definedName name="bb" localSheetId="1" hidden="1">{#N/A,#N/A,FALSE,"Staffnos &amp; cost"}</definedName>
    <definedName name="bb" localSheetId="2" hidden="1">{#N/A,#N/A,FALSE,"Staffnos &amp; cost"}</definedName>
    <definedName name="bb" localSheetId="3" hidden="1">{#N/A,#N/A,FALSE,"Staffnos &amp; cost"}</definedName>
    <definedName name="bb" localSheetId="4" hidden="1">{#N/A,#N/A,FALSE,"Staffnos &amp; cost"}</definedName>
    <definedName name="bb" localSheetId="5" hidden="1">{#N/A,#N/A,FALSE,"Staffnos &amp; cost"}</definedName>
    <definedName name="bb" localSheetId="6" hidden="1">{#N/A,#N/A,FALSE,"Staffnos &amp; cost"}</definedName>
    <definedName name="bb" hidden="1">{#N/A,#N/A,FALSE,"Staffnos &amp; cost"}</definedName>
    <definedName name="bentonite">#REF!</definedName>
    <definedName name="BF1_">#REF!</definedName>
    <definedName name="BF2_">#REF!</definedName>
    <definedName name="BF3_">#REF!</definedName>
    <definedName name="BFBS">#REF!</definedName>
    <definedName name="BFES">#REF!</definedName>
    <definedName name="BFS">#REF!</definedName>
    <definedName name="Book2">#REF!</definedName>
    <definedName name="BOQ">#REF!</definedName>
    <definedName name="BT">#REF!</definedName>
    <definedName name="btcocnhoi">#REF!</definedName>
    <definedName name="BVCISUMMARY">#REF!</definedName>
    <definedName name="C.1.1..Phat_tuyen">#REF!</definedName>
    <definedName name="C.1.10..VC_Thu_cong_CG">#REF!</definedName>
    <definedName name="C.1.2..Chat_cay_thu_cong">#REF!</definedName>
    <definedName name="C.1.3..Chat_cay_may">#REF!</definedName>
    <definedName name="C.1.4..Dao_goc_cay">#REF!</definedName>
    <definedName name="C.1.5..Lam_duong_tam">#REF!</definedName>
    <definedName name="C.1.6..Lam_cau_tam">#REF!</definedName>
    <definedName name="C.1.7..Rai_da_chong_lun">#REF!</definedName>
    <definedName name="C.1.8..Lam_kho_tam">#REF!</definedName>
    <definedName name="C.1.8..San_mat_bang">#REF!</definedName>
    <definedName name="C.2.1..VC_Thu_cong">#REF!</definedName>
    <definedName name="C.2.2..VC_T_cong_CG">#REF!</definedName>
    <definedName name="C.2.3..Boc_do">#REF!</definedName>
    <definedName name="C.3.1..Dao_dat_mong_cot">#REF!</definedName>
    <definedName name="C.3.2..Dao_dat_de_dap">#REF!</definedName>
    <definedName name="C.3.3..Dap_dat_mong">#REF!</definedName>
    <definedName name="C.3.4..Dao_dap_TDia">#REF!</definedName>
    <definedName name="C.3.5..Dap_bo_bao">#REF!</definedName>
    <definedName name="C.3.6..Bom_tat_nuoc">#REF!</definedName>
    <definedName name="C.3.7..Dao_bun">#REF!</definedName>
    <definedName name="C.3.8..Dap_cat_CT">#REF!</definedName>
    <definedName name="C.3.9..Dao_pha_da">#REF!</definedName>
    <definedName name="C.4.1.Cot_thep">#REF!</definedName>
    <definedName name="C.4.2..Van_khuon">#REF!</definedName>
    <definedName name="C.4.3..Be_tong">#REF!</definedName>
    <definedName name="C.4.4..Lap_BT_D.San">#REF!</definedName>
    <definedName name="C.4.5..Xay_da_hoc">#REF!</definedName>
    <definedName name="C.4.6..Dong_coc">#REF!</definedName>
    <definedName name="C.4.7..Quet_Bi_tum">#REF!</definedName>
    <definedName name="C.5.1..Lap_cot_thep">#REF!</definedName>
    <definedName name="C.5.2..Lap_cot_BT">#REF!</definedName>
    <definedName name="C.5.3..Lap_dat_xa">#REF!</definedName>
    <definedName name="C.5.4..Lap_tiep_dia">#REF!</definedName>
    <definedName name="C.5.5..Son_sat_thep">#REF!</definedName>
    <definedName name="C.6.1..Lap_su_dung">#REF!</definedName>
    <definedName name="C.6.2..Lap_su_CS">#REF!</definedName>
    <definedName name="C.6.3..Su_chuoi_do">#REF!</definedName>
    <definedName name="C.6.4..Su_chuoi_neo">#REF!</definedName>
    <definedName name="C.6.5..Lap_phu_kien">#REF!</definedName>
    <definedName name="C.6.6..Ep_noi_day">#REF!</definedName>
    <definedName name="C.6.7..KD_vuot_CN">#REF!</definedName>
    <definedName name="C.6.8..Rai_cang_day">#REF!</definedName>
    <definedName name="C.6.9..Cap_quang">#REF!</definedName>
    <definedName name="C_VND">0.03</definedName>
    <definedName name="C_YEN">0.1</definedName>
    <definedName name="cfk">#REF!</definedName>
    <definedName name="chiyoko">#REF!</definedName>
    <definedName name="chung">66</definedName>
    <definedName name="Co">#REF!</definedName>
    <definedName name="COAT">#REF!</definedName>
    <definedName name="COMMON">#REF!</definedName>
    <definedName name="CON_EQP_COS">#REF!</definedName>
    <definedName name="CONC25">#REF!</definedName>
    <definedName name="CONC30">#REF!</definedName>
    <definedName name="CONCS25">#REF!</definedName>
    <definedName name="CONCS30">#REF!</definedName>
    <definedName name="Cong_HM_DTCT">#REF!</definedName>
    <definedName name="Cong_M_DTCT">#REF!</definedName>
    <definedName name="Cong_NC_DTCT">#REF!</definedName>
    <definedName name="Cong_VL_DTCT">#REF!</definedName>
    <definedName name="cot7.5">#REF!</definedName>
    <definedName name="cot8.5">#REF!</definedName>
    <definedName name="COVER">#REF!</definedName>
    <definedName name="cpc">#REF!</definedName>
    <definedName name="CRITINST">#REF!</definedName>
    <definedName name="CRITPURC">#REF!</definedName>
    <definedName name="CS">#REF!</definedName>
    <definedName name="CS_10">#REF!</definedName>
    <definedName name="CS_100">#REF!</definedName>
    <definedName name="CS_10S">#REF!</definedName>
    <definedName name="CS_120">#REF!</definedName>
    <definedName name="CS_140">#REF!</definedName>
    <definedName name="CS_160">#REF!</definedName>
    <definedName name="CS_20">#REF!</definedName>
    <definedName name="CS_30">#REF!</definedName>
    <definedName name="CS_40">#REF!</definedName>
    <definedName name="CS_40S">#REF!</definedName>
    <definedName name="CS_5S">#REF!</definedName>
    <definedName name="CS_60">#REF!</definedName>
    <definedName name="CS_80">#REF!</definedName>
    <definedName name="CS_80S">#REF!</definedName>
    <definedName name="CS_STD">#REF!</definedName>
    <definedName name="CS_XS">#REF!</definedName>
    <definedName name="CS_XXS">#REF!</definedName>
    <definedName name="ctiep">#REF!</definedName>
    <definedName name="CU_LY">#REF!</definedName>
    <definedName name="cuoc_vc">#REF!</definedName>
    <definedName name="cx">#REF!</definedName>
    <definedName name="dam">78000</definedName>
    <definedName name="data">#REF!</definedName>
    <definedName name="ddd" localSheetId="1">'[7]Sch. 1'!#REF!</definedName>
    <definedName name="ddd" localSheetId="2">'[7]Sch. 1'!#REF!</definedName>
    <definedName name="ddd" localSheetId="3">'[7]Sch. 1'!#REF!</definedName>
    <definedName name="ddd">'[5]Pub Rts 1.5 Standalone'!#REF!</definedName>
    <definedName name="den_bu">#REF!</definedName>
    <definedName name="denbu">#REF!</definedName>
    <definedName name="df">#REF!</definedName>
    <definedName name="DGCTI592">#REF!</definedName>
    <definedName name="dhom">#REF!</definedName>
    <definedName name="DIS">#REF!</definedName>
    <definedName name="DSUMDATA">#REF!</definedName>
    <definedName name="duoi">#REF!</definedName>
    <definedName name="DutoanDongmo">#REF!</definedName>
    <definedName name="dw">#REF!</definedName>
    <definedName name="e">#REF!</definedName>
    <definedName name="EF">#REF!</definedName>
    <definedName name="End_1">#REF!</definedName>
    <definedName name="End_10">#REF!</definedName>
    <definedName name="End_11">#REF!</definedName>
    <definedName name="End_12">#REF!</definedName>
    <definedName name="End_13">#REF!</definedName>
    <definedName name="End_2">#REF!</definedName>
    <definedName name="End_3">#REF!</definedName>
    <definedName name="End_4">#REF!</definedName>
    <definedName name="End_5">#REF!</definedName>
    <definedName name="End_6">#REF!</definedName>
    <definedName name="End_7">#REF!</definedName>
    <definedName name="End_8">#REF!</definedName>
    <definedName name="End_9">#REF!</definedName>
    <definedName name="EX">#REF!</definedName>
    <definedName name="EXC">#REF!</definedName>
    <definedName name="EXCH">#REF!</definedName>
    <definedName name="_xlnm.Extract">#REF!</definedName>
    <definedName name="FAXNO">#REF!</definedName>
    <definedName name="FC5_total">#REF!</definedName>
    <definedName name="FC6_total">#REF!</definedName>
    <definedName name="ghip">#REF!</definedName>
    <definedName name="gia">#REF!</definedName>
    <definedName name="gia_tien">#REF!</definedName>
    <definedName name="gia_tien_BTN">#REF!</definedName>
    <definedName name="gt">#REF!</definedName>
    <definedName name="HF">#REF!</definedName>
    <definedName name="HHcat">#REF!</definedName>
    <definedName name="HHda">#REF!</definedName>
    <definedName name="HHxm">#REF!</definedName>
    <definedName name="hien">#REF!</definedName>
    <definedName name="hoc">55000</definedName>
    <definedName name="HOME_MANP">#REF!</definedName>
    <definedName name="HOMEOFFICE_COST">#REF!</definedName>
    <definedName name="hßm4">#REF!</definedName>
    <definedName name="HTML_CodePage" hidden="1">950</definedName>
    <definedName name="HTML_Control" localSheetId="1" hidden="1">{"'Sheet1'!$L$16"}</definedName>
    <definedName name="HTML_Control" localSheetId="2" hidden="1">{"'Sheet1'!$L$16"}</definedName>
    <definedName name="HTML_Control" localSheetId="3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1" hidden="1">{"'Sheet1'!$L$16"}</definedName>
    <definedName name="huy" localSheetId="2" hidden="1">{"'Sheet1'!$L$16"}</definedName>
    <definedName name="huy" localSheetId="3" hidden="1">{"'Sheet1'!$L$16"}</definedName>
    <definedName name="huy" hidden="1">{"'Sheet1'!$L$16"}</definedName>
    <definedName name="I" localSheetId="1">'[7]Sch. 1'!$Q$25</definedName>
    <definedName name="I" localSheetId="2">'[7]Sch. 1'!$Q$25</definedName>
    <definedName name="I" localSheetId="3">'[7]Sch. 1'!$Q$25</definedName>
    <definedName name="I">#REF!</definedName>
    <definedName name="IDLAB_COST">#REF!</definedName>
    <definedName name="in">#REF!</definedName>
    <definedName name="INDMANP">#REF!</definedName>
    <definedName name="kaori">#REF!</definedName>
    <definedName name="kazuyo">#REF!</definedName>
    <definedName name="kcong">#REF!</definedName>
    <definedName name="khac">2</definedName>
    <definedName name="Kiem_tra_trung_ten">#REF!</definedName>
    <definedName name="lan">#REF!</definedName>
    <definedName name="LC5_total">#REF!</definedName>
    <definedName name="LC6_total">#REF!</definedName>
    <definedName name="LG">#REF!</definedName>
    <definedName name="MAJ_CON_EQP">#REF!</definedName>
    <definedName name="masaru">#REF!</definedName>
    <definedName name="may">#REF!</definedName>
    <definedName name="mayumi">#REF!</definedName>
    <definedName name="mbangtai10">#REF!</definedName>
    <definedName name="mbangtai100">#REF!</definedName>
    <definedName name="mbangtai15">#REF!</definedName>
    <definedName name="mbangtai150">#REF!</definedName>
    <definedName name="mbangtai25">#REF!</definedName>
    <definedName name="mbombtth50">#REF!</definedName>
    <definedName name="mbombtth60">#REF!</definedName>
    <definedName name="mbomdien0.55">#REF!</definedName>
    <definedName name="mbomdien0.75">#REF!</definedName>
    <definedName name="mbomdien1.1">#REF!</definedName>
    <definedName name="mbomdien1.5">#REF!</definedName>
    <definedName name="mbomdien10">#REF!</definedName>
    <definedName name="mbomdien113">#REF!</definedName>
    <definedName name="mbomdien14">#REF!</definedName>
    <definedName name="mbomdien2">#REF!</definedName>
    <definedName name="mbomdien2.8">#REF!</definedName>
    <definedName name="mbomdien20">#REF!</definedName>
    <definedName name="mbomdien22">#REF!</definedName>
    <definedName name="mbomdien28">#REF!</definedName>
    <definedName name="mbomdien30">#REF!</definedName>
    <definedName name="mbomdien4">#REF!</definedName>
    <definedName name="mbomdien4.5">#REF!</definedName>
    <definedName name="mbomdien40">#REF!</definedName>
    <definedName name="mbomdien50">#REF!</definedName>
    <definedName name="mbomdien55">#REF!</definedName>
    <definedName name="mbomdien7">#REF!</definedName>
    <definedName name="mbomdien75">#REF!</definedName>
    <definedName name="mbomth10">#REF!</definedName>
    <definedName name="mbomth100">#REF!</definedName>
    <definedName name="mbomth15">#REF!</definedName>
    <definedName name="mbomth150">#REF!</definedName>
    <definedName name="mbomth20">#REF!</definedName>
    <definedName name="mbomth37">#REF!</definedName>
    <definedName name="mbomth45">#REF!</definedName>
    <definedName name="mbomth5">#REF!</definedName>
    <definedName name="mbomth5.5">#REF!</definedName>
    <definedName name="mbomth7">#REF!</definedName>
    <definedName name="mbomth7.5">#REF!</definedName>
    <definedName name="mbomth75">#REF!</definedName>
    <definedName name="mbomthxang3">#REF!</definedName>
    <definedName name="mbomthxang4">#REF!</definedName>
    <definedName name="mbomthxang6">#REF!</definedName>
    <definedName name="mbomthxang7">#REF!</definedName>
    <definedName name="mbomthxang8">#REF!</definedName>
    <definedName name="mbomvua2">#REF!</definedName>
    <definedName name="mbomvua4">#REF!</definedName>
    <definedName name="mbomvua6">#REF!</definedName>
    <definedName name="mbomvua9">#REF!</definedName>
    <definedName name="mbuacankhi1.5">#REF!</definedName>
    <definedName name="mbuadcocnoi2.5">#REF!</definedName>
    <definedName name="mbuadray1.2">#REF!</definedName>
    <definedName name="mbuadray1.8">#REF!</definedName>
    <definedName name="mbuadray2.2">#REF!</definedName>
    <definedName name="mbuadray2.5">#REF!</definedName>
    <definedName name="mbuadray3.5">#REF!</definedName>
    <definedName name="mbuarung170">#REF!</definedName>
    <definedName name="mbuarung40">#REF!</definedName>
    <definedName name="mbuarung50">#REF!</definedName>
    <definedName name="mbuarungccatth60">#REF!</definedName>
    <definedName name="mbuathbx0.6">#REF!</definedName>
    <definedName name="mbuathbx1.2">#REF!</definedName>
    <definedName name="mbuathbx1.8">#REF!</definedName>
    <definedName name="mbuathbx3.5">#REF!</definedName>
    <definedName name="mbuathbx4.5">#REF!</definedName>
    <definedName name="mc">#REF!</definedName>
    <definedName name="mcambactham1">#REF!</definedName>
    <definedName name="mcano30">#REF!</definedName>
    <definedName name="mcano75">#REF!</definedName>
    <definedName name="mcap1g10">#REF!</definedName>
    <definedName name="mcap1g16">#REF!</definedName>
    <definedName name="mcap1g25">#REF!</definedName>
    <definedName name="mcap1g9">#REF!</definedName>
    <definedName name="mcatdot2.8">#REF!</definedName>
    <definedName name="mcatong5">#REF!</definedName>
    <definedName name="mcatton15">#REF!</definedName>
    <definedName name="mcatuonthep5">#REF!</definedName>
    <definedName name="mcaulongmon10">#REF!</definedName>
    <definedName name="mcaulongmon30">#REF!</definedName>
    <definedName name="mcaulongmon60">#REF!</definedName>
    <definedName name="mcauray20">#REF!</definedName>
    <definedName name="mcauray25">#REF!</definedName>
    <definedName name="mcayxoidk108">#REF!</definedName>
    <definedName name="mcayxoidk60">#REF!</definedName>
    <definedName name="mcayxoidk80">#REF!</definedName>
    <definedName name="mccaubh10">#REF!</definedName>
    <definedName name="mccaubh16">#REF!</definedName>
    <definedName name="mccaubh25">#REF!</definedName>
    <definedName name="mccaubh3">#REF!</definedName>
    <definedName name="mccaubh4">#REF!</definedName>
    <definedName name="mccaubh40">#REF!</definedName>
    <definedName name="mccaubh5">#REF!</definedName>
    <definedName name="mccaubh6">#REF!</definedName>
    <definedName name="mccaubh65">#REF!</definedName>
    <definedName name="mccaubh7">#REF!</definedName>
    <definedName name="mccaubh8">#REF!</definedName>
    <definedName name="mccaubh90">#REF!</definedName>
    <definedName name="mccaubx10">#REF!</definedName>
    <definedName name="mccaubx100">#REF!</definedName>
    <definedName name="mccaubx16">#REF!</definedName>
    <definedName name="mccaubx25">#REF!</definedName>
    <definedName name="mccaubx28">#REF!</definedName>
    <definedName name="mccaubx40">#REF!</definedName>
    <definedName name="mccaubx5">#REF!</definedName>
    <definedName name="mccaubx50">#REF!</definedName>
    <definedName name="mccaubx63">#REF!</definedName>
    <definedName name="mccaubx7">#REF!</definedName>
    <definedName name="mccauladam60">#REF!</definedName>
    <definedName name="mccaunoi100">#REF!</definedName>
    <definedName name="mccaunoi30">#REF!</definedName>
    <definedName name="mccauthap10">#REF!</definedName>
    <definedName name="mccauthap12">#REF!</definedName>
    <definedName name="mccauthap15">#REF!</definedName>
    <definedName name="mccauthap20">#REF!</definedName>
    <definedName name="mccauthap25">#REF!</definedName>
    <definedName name="mccauthap3">#REF!</definedName>
    <definedName name="mccauthap30">#REF!</definedName>
    <definedName name="mccauthap40">#REF!</definedName>
    <definedName name="mccauthap5">#REF!</definedName>
    <definedName name="mccauthap50">#REF!</definedName>
    <definedName name="mccauthap8">#REF!</definedName>
    <definedName name="mccautnhi0.5">#REF!</definedName>
    <definedName name="mcuakl1.7">#REF!</definedName>
    <definedName name="mdamban0.4">#REF!</definedName>
    <definedName name="mdamban0.6">#REF!</definedName>
    <definedName name="mdamban0.8">#REF!</definedName>
    <definedName name="mdamban1">#REF!</definedName>
    <definedName name="mdambhdkbx12.5">#REF!</definedName>
    <definedName name="mdambhdkbx18">#REF!</definedName>
    <definedName name="mdambhdkbx25">#REF!</definedName>
    <definedName name="mdambhdkbx26.5">#REF!</definedName>
    <definedName name="mdambhdkbx9">#REF!</definedName>
    <definedName name="mdambhth16">#REF!</definedName>
    <definedName name="mdambhth17.5">#REF!</definedName>
    <definedName name="mdambhth25">#REF!</definedName>
    <definedName name="mdambthepth10">#REF!</definedName>
    <definedName name="mdambthepth12.2">#REF!</definedName>
    <definedName name="mdambthepth13">#REF!</definedName>
    <definedName name="mdambthepth14.5">#REF!</definedName>
    <definedName name="mdambthepth15.5">#REF!</definedName>
    <definedName name="mdambthepth8.5">#REF!</definedName>
    <definedName name="mdamcanh1">#REF!</definedName>
    <definedName name="mdamccdk5.5">#REF!</definedName>
    <definedName name="mdamccdk9">#REF!</definedName>
    <definedName name="mdamdatct60">#REF!</definedName>
    <definedName name="mdamdatct80">#REF!</definedName>
    <definedName name="mdamdui0.6">#REF!</definedName>
    <definedName name="mdamdui0.8">#REF!</definedName>
    <definedName name="mdamdui1">#REF!</definedName>
    <definedName name="mdamdui1.5">#REF!</definedName>
    <definedName name="mdamdui2.8">#REF!</definedName>
    <definedName name="mdamrung15">#REF!</definedName>
    <definedName name="mdamrung18">#REF!</definedName>
    <definedName name="mdamrung8">#REF!</definedName>
    <definedName name="mdao1gbh0.15">#REF!</definedName>
    <definedName name="mdao1gbh0.25">#REF!</definedName>
    <definedName name="mdao1gbh0.30">#REF!</definedName>
    <definedName name="mdao1gbh0.35">#REF!</definedName>
    <definedName name="mdao1gbh0.40">#REF!</definedName>
    <definedName name="mdao1gbh0.65">#REF!</definedName>
    <definedName name="mdao1gbh0.75">#REF!</definedName>
    <definedName name="mdao1gbh1.25">#REF!</definedName>
    <definedName name="mdao1gbx0.22">#REF!</definedName>
    <definedName name="mdao1gbx0.25">#REF!</definedName>
    <definedName name="mdao1gbx0.30">#REF!</definedName>
    <definedName name="mdao1gbx0.35">#REF!</definedName>
    <definedName name="mdao1gbx0.40">#REF!</definedName>
    <definedName name="mdao1gbx0.50">#REF!</definedName>
    <definedName name="mdao1gbx0.65">#REF!</definedName>
    <definedName name="mdao1gbx1.00">#REF!</definedName>
    <definedName name="mdao1gbx1.20">#REF!</definedName>
    <definedName name="mdao1gbx1.25">#REF!</definedName>
    <definedName name="mdao1gbx1.60">#REF!</definedName>
    <definedName name="mdao1gbx2.00">#REF!</definedName>
    <definedName name="mdao1gbx2.50">#REF!</definedName>
    <definedName name="mdao1gbx4.00">#REF!</definedName>
    <definedName name="mdao1gbx4.60">#REF!</definedName>
    <definedName name="mdao1gbx5.00">#REF!</definedName>
    <definedName name="me">#REF!</definedName>
    <definedName name="mepcocsau1">#REF!</definedName>
    <definedName name="mepcoctr100">#REF!</definedName>
    <definedName name="mepcoctr60">#REF!</definedName>
    <definedName name="MG_A">#REF!</definedName>
    <definedName name="mhan1chieu40">#REF!</definedName>
    <definedName name="mhan1chieu50">#REF!</definedName>
    <definedName name="mhancatnuoc124">#REF!</definedName>
    <definedName name="mhand10.2">#REF!</definedName>
    <definedName name="mhand27.5">#REF!</definedName>
    <definedName name="mhand4">#REF!</definedName>
    <definedName name="mhanhoi1000">#REF!</definedName>
    <definedName name="mhanhoi2000">#REF!</definedName>
    <definedName name="mhanxang20">#REF!</definedName>
    <definedName name="mhanxang9">#REF!</definedName>
    <definedName name="mhanxchieu23">#REF!</definedName>
    <definedName name="mhanxchieu29.2">#REF!</definedName>
    <definedName name="mhanxchieu33.5">#REF!</definedName>
    <definedName name="mkcnGPS15">#REF!</definedName>
    <definedName name="mkcnTRC15">#REF!</definedName>
    <definedName name="mkcnVRM">#REF!</definedName>
    <definedName name="mkeobh165">#REF!</definedName>
    <definedName name="mkeobh215">#REF!</definedName>
    <definedName name="mkeobh28">#REF!</definedName>
    <definedName name="mkeobh40">#REF!</definedName>
    <definedName name="mkeobh50">#REF!</definedName>
    <definedName name="mkeobh55">#REF!</definedName>
    <definedName name="mkeobh60">#REF!</definedName>
    <definedName name="mkeobh80">#REF!</definedName>
    <definedName name="mkeobx108">#REF!</definedName>
    <definedName name="mkeobx130">#REF!</definedName>
    <definedName name="mkeobx45">#REF!</definedName>
    <definedName name="mkeobx54">#REF!</definedName>
    <definedName name="mkeobx60">#REF!</definedName>
    <definedName name="mkeobx75">#REF!</definedName>
    <definedName name="mkhoanbttay24">#REF!</definedName>
    <definedName name="mkhoanbttay30">#REF!</definedName>
    <definedName name="mkhoanbttay38">#REF!</definedName>
    <definedName name="mkhoanbttay40">#REF!</definedName>
    <definedName name="mkhoandatay30">#REF!</definedName>
    <definedName name="mkhoandatay42">#REF!</definedName>
    <definedName name="mkhoandung4.5">#REF!</definedName>
    <definedName name="mkhoansattay13">#REF!</definedName>
    <definedName name="mkhoanxoayth110">#REF!</definedName>
    <definedName name="mkhoanxoayth95">#REF!</definedName>
    <definedName name="mkichck18">#REF!</definedName>
    <definedName name="mkichck250">#REF!</definedName>
    <definedName name="mkichday60">#REF!</definedName>
    <definedName name="mkichnang100">#REF!</definedName>
    <definedName name="mkichnang250">#REF!</definedName>
    <definedName name="mkichnang500">#REF!</definedName>
    <definedName name="mluoncap15">#REF!</definedName>
    <definedName name="mmai2.7">#REF!</definedName>
    <definedName name="mnenkhid102">#REF!</definedName>
    <definedName name="mnenkhid120">#REF!</definedName>
    <definedName name="mnenkhid1200">#REF!</definedName>
    <definedName name="mnenkhid200">#REF!</definedName>
    <definedName name="mnenkhid240">#REF!</definedName>
    <definedName name="mnenkhid300">#REF!</definedName>
    <definedName name="mnenkhid360">#REF!</definedName>
    <definedName name="mnenkhid5.5">#REF!</definedName>
    <definedName name="mnenkhid540">#REF!</definedName>
    <definedName name="mnenkhid600">#REF!</definedName>
    <definedName name="mnenkhid660">#REF!</definedName>
    <definedName name="mnenkhid75">#REF!</definedName>
    <definedName name="mnenkhidien10">#REF!</definedName>
    <definedName name="mnenkhidien150">#REF!</definedName>
    <definedName name="mnenkhidien216">#REF!</definedName>
    <definedName name="mnenkhidien22">#REF!</definedName>
    <definedName name="mnenkhidien270">#REF!</definedName>
    <definedName name="mnenkhidien30">#REF!</definedName>
    <definedName name="mnenkhidien300">#REF!</definedName>
    <definedName name="mnenkhidien5">#REF!</definedName>
    <definedName name="mnenkhidien56">#REF!</definedName>
    <definedName name="mnenkhidien600">#REF!</definedName>
    <definedName name="mnenkhixang11">#REF!</definedName>
    <definedName name="mnenkhixang120">#REF!</definedName>
    <definedName name="mnenkhixang200">#REF!</definedName>
    <definedName name="mnenkhixang25">#REF!</definedName>
    <definedName name="mnenkhixang3">#REF!</definedName>
    <definedName name="mnenkhixang300">#REF!</definedName>
    <definedName name="mnenkhixang40">#REF!</definedName>
    <definedName name="mnenkhixang600">#REF!</definedName>
    <definedName name="mnghiendad25">#REF!</definedName>
    <definedName name="mnghiendadd20">#REF!</definedName>
    <definedName name="mnghiendadd6">#REF!</definedName>
    <definedName name="mnghiendatho14">#REF!</definedName>
    <definedName name="mnghiendatho200">#REF!</definedName>
    <definedName name="mnhogcaydk100">#REF!</definedName>
    <definedName name="mnhogcaydk54">#REF!</definedName>
    <definedName name="mnhogcaydk75">#REF!</definedName>
    <definedName name="morita">#REF!</definedName>
    <definedName name="moritavn">#REF!</definedName>
    <definedName name="motodk150">#REF!</definedName>
    <definedName name="motodk180">#REF!</definedName>
    <definedName name="motodk200">#REF!</definedName>
    <definedName name="motodk240">#REF!</definedName>
    <definedName name="motodk255">#REF!</definedName>
    <definedName name="motodk272">#REF!</definedName>
    <definedName name="motothung10">#REF!</definedName>
    <definedName name="motothung12">#REF!</definedName>
    <definedName name="motothung12.5">#REF!</definedName>
    <definedName name="motothung2">#REF!</definedName>
    <definedName name="motothung2.5">#REF!</definedName>
    <definedName name="motothung20">#REF!</definedName>
    <definedName name="motothung4">#REF!</definedName>
    <definedName name="motothung5">#REF!</definedName>
    <definedName name="motothung6">#REF!</definedName>
    <definedName name="motothung7">#REF!</definedName>
    <definedName name="mototnuoc4">#REF!</definedName>
    <definedName name="mototnuoc5">#REF!</definedName>
    <definedName name="mototnuoc6">#REF!</definedName>
    <definedName name="mototnuoc7">#REF!</definedName>
    <definedName name="mototudo10">#REF!</definedName>
    <definedName name="mototudo12">#REF!</definedName>
    <definedName name="mototudo15">#REF!</definedName>
    <definedName name="mototudo2.5">#REF!</definedName>
    <definedName name="mototudo20">#REF!</definedName>
    <definedName name="mototudo25">#REF!</definedName>
    <definedName name="mototudo27">#REF!</definedName>
    <definedName name="mototudo3.5">#REF!</definedName>
    <definedName name="mototudo4">#REF!</definedName>
    <definedName name="mototudo5">#REF!</definedName>
    <definedName name="mototudo6">#REF!</definedName>
    <definedName name="mototudo7">#REF!</definedName>
    <definedName name="mototudo9">#REF!</definedName>
    <definedName name="motovcbt6">#REF!</definedName>
    <definedName name="mpha250">#REF!</definedName>
    <definedName name="mphaothep10">#REF!</definedName>
    <definedName name="mphaothep15">#REF!</definedName>
    <definedName name="mphatdienld10">#REF!</definedName>
    <definedName name="mphatdienld112">#REF!</definedName>
    <definedName name="mphatdienld122">#REF!</definedName>
    <definedName name="mphatdienld15">#REF!</definedName>
    <definedName name="mphatdienld20">#REF!</definedName>
    <definedName name="mphatdienld25">#REF!</definedName>
    <definedName name="mphatdienld30">#REF!</definedName>
    <definedName name="mphatdienld38">#REF!</definedName>
    <definedName name="mphatdienld45">#REF!</definedName>
    <definedName name="mphatdienld5.2">#REF!</definedName>
    <definedName name="mphatdienld50">#REF!</definedName>
    <definedName name="mphatdienld60">#REF!</definedName>
    <definedName name="mphatdienld75">#REF!</definedName>
    <definedName name="mphatdienld8">#REF!</definedName>
    <definedName name="mphunson400">#REF!</definedName>
    <definedName name="mphunvua2">#REF!</definedName>
    <definedName name="mphunvua4">#REF!</definedName>
    <definedName name="mraibtsp500">#REF!</definedName>
    <definedName name="mraintn100">#REF!</definedName>
    <definedName name="mraintn65">#REF!</definedName>
    <definedName name="mromooc14">#REF!</definedName>
    <definedName name="mromooc15">#REF!</definedName>
    <definedName name="mromooc2">#REF!</definedName>
    <definedName name="mromooc21">#REF!</definedName>
    <definedName name="mromooc4">#REF!</definedName>
    <definedName name="mromooc7.5">#REF!</definedName>
    <definedName name="msangbentontie1">#REF!</definedName>
    <definedName name="msangruada11">#REF!</definedName>
    <definedName name="msangruada35">#REF!</definedName>
    <definedName name="msangruada45">#REF!</definedName>
    <definedName name="msanth108">#REF!</definedName>
    <definedName name="msanth180">#REF!</definedName>
    <definedName name="msanth250">#REF!</definedName>
    <definedName name="msanth54">#REF!</definedName>
    <definedName name="msanth90">#REF!</definedName>
    <definedName name="mtaukeo150">#REF!</definedName>
    <definedName name="mtaukeo360">#REF!</definedName>
    <definedName name="mtaukeo600">#REF!</definedName>
    <definedName name="mtbipvlan150">#REF!</definedName>
    <definedName name="mthungcapdkbx2.5">#REF!</definedName>
    <definedName name="mthungcapdkbx2.75">#REF!</definedName>
    <definedName name="mthungcapdkbx3">#REF!</definedName>
    <definedName name="mthungcapdkbx4.5">#REF!</definedName>
    <definedName name="mthungcapdkbx5">#REF!</definedName>
    <definedName name="mthungcapdkbx8">#REF!</definedName>
    <definedName name="mthungcapdkbx9">#REF!</definedName>
    <definedName name="mtien4.5">#REF!</definedName>
    <definedName name="mtoidien0.5">#REF!</definedName>
    <definedName name="mtoidien1">#REF!</definedName>
    <definedName name="mtoidien1.5">#REF!</definedName>
    <definedName name="mtoidien2">#REF!</definedName>
    <definedName name="mtoidien2.5">#REF!</definedName>
    <definedName name="mtoidien3">#REF!</definedName>
    <definedName name="mtoidien4">#REF!</definedName>
    <definedName name="mtoidien5">#REF!</definedName>
    <definedName name="mtrambomdau40">#REF!</definedName>
    <definedName name="mtrambomdau50">#REF!</definedName>
    <definedName name="mtramtronbt20">#REF!</definedName>
    <definedName name="mtramtronbt22">#REF!</definedName>
    <definedName name="mtramtronbt30">#REF!</definedName>
    <definedName name="mtramtronbt60">#REF!</definedName>
    <definedName name="mtramtronbtn25">#REF!</definedName>
    <definedName name="mtramtronbtn30">#REF!</definedName>
    <definedName name="mtramtronbtn40">#REF!</definedName>
    <definedName name="mtramtronbtn50">#REF!</definedName>
    <definedName name="mtramtronbtn60">#REF!</definedName>
    <definedName name="mtramtronbtn80">#REF!</definedName>
    <definedName name="mtronbentonite1">#REF!</definedName>
    <definedName name="mtronbt100">#REF!</definedName>
    <definedName name="mtronbt1150">#REF!</definedName>
    <definedName name="mtronbt150">#REF!</definedName>
    <definedName name="mtronbt1600">#REF!</definedName>
    <definedName name="mtronbt200">#REF!</definedName>
    <definedName name="mtronbt250">#REF!</definedName>
    <definedName name="mtronbt425">#REF!</definedName>
    <definedName name="mtronbt500">#REF!</definedName>
    <definedName name="mtronbt800">#REF!</definedName>
    <definedName name="mtronvua110">#REF!</definedName>
    <definedName name="mtronvua150">#REF!</definedName>
    <definedName name="mtronvua200">#REF!</definedName>
    <definedName name="mtronvua250">#REF!</definedName>
    <definedName name="mtronvua325">#REF!</definedName>
    <definedName name="mtronvua80">#REF!</definedName>
    <definedName name="muonong2.8">#REF!</definedName>
    <definedName name="mvanthang0.3">#REF!</definedName>
    <definedName name="mvanthang0.5">#REF!</definedName>
    <definedName name="mvanthang2">#REF!</definedName>
    <definedName name="mxebombt90">#REF!</definedName>
    <definedName name="mxenanghang1.5">#REF!</definedName>
    <definedName name="mxenanghang12">#REF!</definedName>
    <definedName name="mxenanghang3">#REF!</definedName>
    <definedName name="mxenanghang3.2">#REF!</definedName>
    <definedName name="mxenanghang3.5">#REF!</definedName>
    <definedName name="mxenanghang5">#REF!</definedName>
    <definedName name="mxetuoinhua190">#REF!</definedName>
    <definedName name="mxuclat0.40">#REF!</definedName>
    <definedName name="mxuclat1.00">#REF!</definedName>
    <definedName name="mxuclat1.65">#REF!</definedName>
    <definedName name="mxuclat2.00">#REF!</definedName>
    <definedName name="mxuclat2.80">#REF!</definedName>
    <definedName name="myle">#REF!</definedName>
    <definedName name="n" hidden="1">#REF!</definedName>
    <definedName name="nc">#REF!</definedName>
    <definedName name="ncong">#REF!</definedName>
    <definedName name="NET">#REF!</definedName>
    <definedName name="NET_1">#REF!</definedName>
    <definedName name="NET_ANA">#REF!</definedName>
    <definedName name="NET_ANA_1">#REF!</definedName>
    <definedName name="NET_ANA_2">#REF!</definedName>
    <definedName name="NH">#REF!</definedName>
    <definedName name="NHot">#REF!</definedName>
    <definedName name="No">#REF!</definedName>
    <definedName name="odaki">#REF!</definedName>
    <definedName name="OLE_LINK1" localSheetId="6">'Trends file-6-Ops'!$A$60</definedName>
    <definedName name="ONE" localSheetId="1">'[7]Sch. 1'!$Q$26</definedName>
    <definedName name="ONE" localSheetId="2">'[7]Sch. 1'!$Q$26</definedName>
    <definedName name="ONE" localSheetId="3">'[7]Sch. 1'!$Q$26</definedName>
    <definedName name="ONE">#REF!</definedName>
    <definedName name="ophom">#REF!</definedName>
    <definedName name="P7b">#REF!</definedName>
    <definedName name="PA">#REF!</definedName>
    <definedName name="_xlnm.Print_Area" localSheetId="0">Cover!$A$1:$M$25</definedName>
    <definedName name="_xlnm.Print_Area" localSheetId="2">'Trends file-2'!$A$1:$H$72</definedName>
    <definedName name="_xlnm.Print_Area" localSheetId="3">'Trends file-3'!$A$1:$G$67</definedName>
    <definedName name="_xlnm.Print_Area" localSheetId="4">'Trends file-4'!$A$1:$G$116</definedName>
    <definedName name="_xlnm.Print_Area" localSheetId="5">'Trends file-5-SCH'!$A$1:$G$184</definedName>
    <definedName name="_xlnm.Print_Area" localSheetId="6">'Trends file-6-Ops'!$A$1:$G$111</definedName>
    <definedName name="_xlnm.Print_Area">#REF!</definedName>
    <definedName name="Print_Area_MI">#REF!</definedName>
    <definedName name="_xlnm.Print_Titles">#REF!</definedName>
    <definedName name="PRINT_TITLES_MI">#REF!</definedName>
    <definedName name="PRINTA">#REF!</definedName>
    <definedName name="PRINTB">#REF!</definedName>
    <definedName name="PRINTC">#REF!</definedName>
    <definedName name="PROPOSAL">#REF!</definedName>
    <definedName name="PT_Duong">#REF!</definedName>
    <definedName name="ptdg">#REF!</definedName>
    <definedName name="PTDG_cau">#REF!</definedName>
    <definedName name="ptdg_cong">#REF!</definedName>
    <definedName name="ptdg_duong">#REF!</definedName>
    <definedName name="PWHT">#REF!</definedName>
    <definedName name="qtdm">#REF!</definedName>
    <definedName name="rate" localSheetId="1">'[7]Sch. 1'!$A$40</definedName>
    <definedName name="rate" localSheetId="2">'[7]Sch. 1'!$A$40</definedName>
    <definedName name="rate" localSheetId="3">'[7]Sch. 1'!$A$40</definedName>
    <definedName name="rate">#REF!</definedName>
    <definedName name="rate1" localSheetId="1">'[7]Sch. 1'!$A$41</definedName>
    <definedName name="rate1" localSheetId="2">'[7]Sch. 1'!$A$41</definedName>
    <definedName name="rate1" localSheetId="3">'[7]Sch. 1'!$A$41</definedName>
    <definedName name="rate1">#REF!</definedName>
    <definedName name="RATES">#REF!</definedName>
    <definedName name="RED_RIVER_BRIDGE__THANH_TRI_BRIDGE__CONSTRUCTION_PROJECT">#REF!</definedName>
    <definedName name="REO">#REF!</definedName>
    <definedName name="RT">#REF!</definedName>
    <definedName name="satu">#REF!</definedName>
    <definedName name="Sheet1">#REF!</definedName>
    <definedName name="sho">#REF!</definedName>
    <definedName name="SORT">#REF!</definedName>
    <definedName name="SPEC">#REF!</definedName>
    <definedName name="SPECSUMMARY">#REF!</definedName>
    <definedName name="SSTR">#REF!</definedName>
    <definedName name="Start_1">#REF!</definedName>
    <definedName name="Start_10">#REF!</definedName>
    <definedName name="Start_11">#REF!</definedName>
    <definedName name="Start_12">#REF!</definedName>
    <definedName name="Start_13">#REF!</definedName>
    <definedName name="Start_2">#REF!</definedName>
    <definedName name="Start_3">#REF!</definedName>
    <definedName name="Start_4">#REF!</definedName>
    <definedName name="Start_5">#REF!</definedName>
    <definedName name="Start_6">#REF!</definedName>
    <definedName name="Start_7">#REF!</definedName>
    <definedName name="Start_8">#REF!</definedName>
    <definedName name="Start_9">#REF!</definedName>
    <definedName name="SUMMARY">#REF!</definedName>
    <definedName name="TaxTV">10%</definedName>
    <definedName name="TaxXL">5%</definedName>
    <definedName name="TBA">#REF!</definedName>
    <definedName name="tdia">#REF!</definedName>
    <definedName name="tdt">#REF!</definedName>
    <definedName name="ten">#REF!</definedName>
    <definedName name="thdt">#REF!</definedName>
    <definedName name="thue">6</definedName>
    <definedName name="Tien">#REF!</definedName>
    <definedName name="Tim_lan_xuat_hien">#REF!</definedName>
    <definedName name="tim_xuat_hien">#REF!</definedName>
    <definedName name="tld">#REF!</definedName>
    <definedName name="tly">#REF!</definedName>
    <definedName name="tn">#REF!</definedName>
    <definedName name="Tong">#REF!</definedName>
    <definedName name="tongcong">#REF!</definedName>
    <definedName name="Tra_DM_su_dung">#REF!</definedName>
    <definedName name="Tra_don_gia_KS">#REF!</definedName>
    <definedName name="Tra_DTCT">#REF!</definedName>
    <definedName name="Tra_tim_hang_mucPT_trung">#REF!</definedName>
    <definedName name="TRA_VAT_LIEU">#REF!</definedName>
    <definedName name="TRA_VL">#REF!</definedName>
    <definedName name="TRAVL">#REF!</definedName>
    <definedName name="trt">#REF!</definedName>
    <definedName name="tt">#REF!</definedName>
    <definedName name="tthi">#REF!</definedName>
    <definedName name="TTLB1">#REF!</definedName>
    <definedName name="TTLB2">#REF!</definedName>
    <definedName name="TTLB3">#REF!</definedName>
    <definedName name="ty_le">#REF!</definedName>
    <definedName name="ty_le_BTN">#REF!</definedName>
    <definedName name="Ty_le1">#REF!</definedName>
    <definedName name="usd">#REF!</definedName>
    <definedName name="USD_Rate" localSheetId="1">'[7]Sch. 1'!$AM$2</definedName>
    <definedName name="USD_Rate" localSheetId="2">'[7]Sch. 1'!$AM$2</definedName>
    <definedName name="USD_Rate" localSheetId="3">'[7]Sch. 1'!$AM$2</definedName>
    <definedName name="USD_Rate">[3]KPIs!$AM$2</definedName>
    <definedName name="usrNext1Period" localSheetId="1">'[7]Sch. 1'!$A$12</definedName>
    <definedName name="usrNext1Period" localSheetId="2">'[7]Sch. 1'!$A$12</definedName>
    <definedName name="usrNext1Period" localSheetId="3">'[7]Sch. 1'!$A$12</definedName>
    <definedName name="usrNext1Period">#REF!</definedName>
    <definedName name="VARIINST">#REF!</definedName>
    <definedName name="VARIPURC">#REF!</definedName>
    <definedName name="vat">#REF!</definedName>
    <definedName name="vbt400d">#REF!</definedName>
    <definedName name="vbta">#REF!</definedName>
    <definedName name="vbtB">#REF!</definedName>
    <definedName name="vbtD">#REF!</definedName>
    <definedName name="vbtE">#REF!</definedName>
    <definedName name="vbtF">#REF!</definedName>
    <definedName name="vbtg">#REF!</definedName>
    <definedName name="viet">#REF!</definedName>
    <definedName name="vtu">#REF!</definedName>
    <definedName name="W">#REF!</definedName>
    <definedName name="waterway">#REF!</definedName>
    <definedName name="wrn.Staff._.cost1998." localSheetId="1" hidden="1">{#N/A,#N/A,TRUE,"Staffnos &amp; cost"}</definedName>
    <definedName name="wrn.Staff._.cost1998." localSheetId="2" hidden="1">{#N/A,#N/A,TRUE,"Staffnos &amp; cost"}</definedName>
    <definedName name="wrn.Staff._.cost1998." localSheetId="3" hidden="1">{#N/A,#N/A,TRUE,"Staffnos &amp; cost"}</definedName>
    <definedName name="wrn.Staff._.cost1998." localSheetId="4" hidden="1">{#N/A,#N/A,TRUE,"Staffnos &amp; cost"}</definedName>
    <definedName name="wrn.Staff._.cost1998." localSheetId="5" hidden="1">{#N/A,#N/A,TRUE,"Staffnos &amp; cost"}</definedName>
    <definedName name="wrn.Staff._.cost1998." localSheetId="6" hidden="1">{#N/A,#N/A,TRUE,"Staffnos &amp; cost"}</definedName>
    <definedName name="wrn.Staff._.cost1998." hidden="1">{#N/A,#N/A,TRUE,"Staffnos &amp; cost"}</definedName>
    <definedName name="wrn.Staffcost." localSheetId="1" hidden="1">{#N/A,#N/A,FALSE,"Staffnos &amp; cost"}</definedName>
    <definedName name="wrn.Staffcost." localSheetId="2" hidden="1">{#N/A,#N/A,FALSE,"Staffnos &amp; cost"}</definedName>
    <definedName name="wrn.Staffcost." localSheetId="3" hidden="1">{#N/A,#N/A,FALSE,"Staffnos &amp; cost"}</definedName>
    <definedName name="wrn.Staffcost." localSheetId="4" hidden="1">{#N/A,#N/A,FALSE,"Staffnos &amp; cost"}</definedName>
    <definedName name="wrn.Staffcost." localSheetId="5" hidden="1">{#N/A,#N/A,FALSE,"Staffnos &amp; cost"}</definedName>
    <definedName name="wrn.Staffcost." localSheetId="6" hidden="1">{#N/A,#N/A,FALSE,"Staffnos &amp; cost"}</definedName>
    <definedName name="wrn.Staffcost." hidden="1">{#N/A,#N/A,FALSE,"Staffnos &amp; cost"}</definedName>
    <definedName name="X">#REF!</definedName>
    <definedName name="xd0.6">#REF!</definedName>
    <definedName name="xd1.3">#REF!</definedName>
    <definedName name="xd1.5">#REF!</definedName>
    <definedName name="xh">#REF!</definedName>
    <definedName name="xk0.6">#REF!</definedName>
    <definedName name="xk1.3">#REF!</definedName>
    <definedName name="xk1.5">#REF!</definedName>
    <definedName name="xl">#REF!</definedName>
    <definedName name="xlc">#REF!</definedName>
    <definedName name="xld1.4">#REF!</definedName>
    <definedName name="xlk">#REF!</definedName>
    <definedName name="xlk1.4">#REF!</definedName>
    <definedName name="xn">#REF!</definedName>
    <definedName name="xx">#REF!</definedName>
    <definedName name="ZYX">#REF!</definedName>
    <definedName name="ZZZ">#REF!</definedName>
    <definedName name="もりた">#REF!</definedName>
    <definedName name="勝">#REF!</definedName>
    <definedName name="工事">#REF!</definedName>
    <definedName name="現法">#REF!</definedName>
    <definedName name="直轄">#REF!</definedName>
  </definedNames>
  <calcPr calcId="152511" iterate="1"/>
</workbook>
</file>

<file path=xl/calcChain.xml><?xml version="1.0" encoding="utf-8"?>
<calcChain xmlns="http://schemas.openxmlformats.org/spreadsheetml/2006/main">
  <c r="G183" i="4" l="1"/>
  <c r="G174" i="4"/>
  <c r="G163" i="4"/>
  <c r="G149" i="4"/>
  <c r="G138" i="4"/>
  <c r="G115" i="3"/>
  <c r="F183" i="4"/>
  <c r="D183" i="4"/>
  <c r="E122" i="4"/>
  <c r="F113" i="4"/>
  <c r="D88" i="4"/>
  <c r="D115" i="3"/>
  <c r="E183" i="4"/>
  <c r="F174" i="4"/>
  <c r="D174" i="4"/>
  <c r="F163" i="4"/>
  <c r="E163" i="4"/>
  <c r="D163" i="4"/>
  <c r="E149" i="4"/>
  <c r="F149" i="4"/>
  <c r="D149" i="4"/>
  <c r="F138" i="4"/>
  <c r="E138" i="4"/>
  <c r="D138" i="4"/>
  <c r="F122" i="4"/>
  <c r="D122" i="4"/>
  <c r="E113" i="4"/>
  <c r="F102" i="4"/>
  <c r="E102" i="4"/>
  <c r="D102" i="4"/>
  <c r="E88" i="4"/>
  <c r="F88" i="4"/>
  <c r="F77" i="4"/>
  <c r="E77" i="4"/>
  <c r="D77" i="4"/>
  <c r="F62" i="4"/>
  <c r="G62" i="4"/>
  <c r="E62" i="4"/>
  <c r="D62" i="4"/>
  <c r="G53" i="4"/>
  <c r="F53" i="4"/>
  <c r="E53" i="4"/>
  <c r="D53" i="4"/>
  <c r="C53" i="4"/>
  <c r="E42" i="4"/>
  <c r="G42" i="4"/>
  <c r="F42" i="4"/>
  <c r="D42" i="4"/>
  <c r="C42" i="4"/>
  <c r="F28" i="4"/>
  <c r="G28" i="4"/>
  <c r="E28" i="4"/>
  <c r="D28" i="4"/>
  <c r="C28" i="4"/>
  <c r="F17" i="4"/>
  <c r="G17" i="4"/>
  <c r="E17" i="4"/>
  <c r="D17" i="4"/>
  <c r="C17" i="4"/>
  <c r="F115" i="3"/>
  <c r="E103" i="3"/>
  <c r="F103" i="3"/>
  <c r="D103" i="3"/>
  <c r="G90" i="3"/>
  <c r="F90" i="3"/>
  <c r="E90" i="3"/>
  <c r="D90" i="3"/>
  <c r="C90" i="3"/>
  <c r="G77" i="3"/>
  <c r="F77" i="3"/>
  <c r="E77" i="3"/>
  <c r="D77" i="3"/>
  <c r="C77" i="3"/>
  <c r="G62" i="3"/>
  <c r="F62" i="3"/>
  <c r="E62" i="3"/>
  <c r="D62" i="3"/>
  <c r="C62" i="3"/>
  <c r="G49" i="3"/>
  <c r="F49" i="3"/>
  <c r="E49" i="3"/>
  <c r="D49" i="3"/>
  <c r="C49" i="3"/>
  <c r="G35" i="3"/>
  <c r="F35" i="3"/>
  <c r="E35" i="3"/>
  <c r="D35" i="3"/>
  <c r="C35" i="3"/>
  <c r="G19" i="3"/>
  <c r="F19" i="3"/>
  <c r="C19" i="3"/>
  <c r="E19" i="3"/>
  <c r="G58" i="9"/>
  <c r="G45" i="9"/>
  <c r="F67" i="8"/>
  <c r="G67" i="8"/>
  <c r="E67" i="8"/>
  <c r="D67" i="8"/>
  <c r="G57" i="8"/>
  <c r="G69" i="8"/>
  <c r="D57" i="8"/>
  <c r="D69" i="8" s="1"/>
  <c r="E57" i="8"/>
  <c r="G45" i="8"/>
  <c r="G47" i="8" s="1"/>
  <c r="G70" i="8" s="1"/>
  <c r="F45" i="8"/>
  <c r="F47" i="8"/>
  <c r="E45" i="8"/>
  <c r="E47" i="8" s="1"/>
  <c r="E70" i="8" s="1"/>
  <c r="D45" i="8"/>
  <c r="D47" i="8"/>
  <c r="D70" i="8" s="1"/>
  <c r="G30" i="8"/>
  <c r="F30" i="8"/>
  <c r="E30" i="8"/>
  <c r="E32" i="8" s="1"/>
  <c r="D30" i="8"/>
  <c r="F19" i="8"/>
  <c r="F32" i="8"/>
  <c r="G19" i="8"/>
  <c r="G32" i="8" s="1"/>
  <c r="E19" i="8"/>
  <c r="C67" i="8"/>
  <c r="C69" i="8" s="1"/>
  <c r="C57" i="8"/>
  <c r="C45" i="8"/>
  <c r="C47" i="8" s="1"/>
  <c r="C70" i="8" s="1"/>
  <c r="C30" i="8"/>
  <c r="C19" i="8"/>
  <c r="C32" i="8"/>
  <c r="F53" i="7"/>
  <c r="G53" i="7"/>
  <c r="E53" i="7"/>
  <c r="D53" i="7"/>
  <c r="F48" i="7"/>
  <c r="G48" i="7"/>
  <c r="E48" i="7"/>
  <c r="D48" i="7"/>
  <c r="G41" i="7"/>
  <c r="F41" i="7"/>
  <c r="E41" i="7"/>
  <c r="D41" i="7"/>
  <c r="G20" i="7"/>
  <c r="G27" i="7" s="1"/>
  <c r="G32" i="7" s="1"/>
  <c r="G36" i="7" s="1"/>
  <c r="G42" i="7" s="1"/>
  <c r="F20" i="7"/>
  <c r="F27" i="7" s="1"/>
  <c r="F32" i="7" s="1"/>
  <c r="F36" i="7" s="1"/>
  <c r="F42" i="7" s="1"/>
  <c r="E20" i="7"/>
  <c r="E27" i="7"/>
  <c r="E32" i="7" s="1"/>
  <c r="E36" i="7" s="1"/>
  <c r="E42" i="7" s="1"/>
  <c r="D20" i="7"/>
  <c r="D27" i="7" s="1"/>
  <c r="D32" i="7" s="1"/>
  <c r="D36" i="7" s="1"/>
  <c r="D42" i="7" s="1"/>
  <c r="C53" i="7"/>
  <c r="C48" i="7"/>
  <c r="C41" i="7"/>
  <c r="C20" i="7"/>
  <c r="C27" i="7" s="1"/>
  <c r="C32" i="7" s="1"/>
  <c r="C36" i="7" s="1"/>
  <c r="C42" i="7" s="1"/>
  <c r="E39" i="6"/>
  <c r="D39" i="6"/>
  <c r="C39" i="6"/>
  <c r="C1" i="6"/>
  <c r="F57" i="8"/>
  <c r="F69" i="8" s="1"/>
  <c r="F39" i="6"/>
  <c r="C183" i="4"/>
  <c r="C163" i="4"/>
  <c r="C138" i="4"/>
  <c r="C113" i="4"/>
  <c r="C115" i="3"/>
  <c r="C88" i="4"/>
  <c r="C102" i="4"/>
  <c r="C149" i="4"/>
  <c r="C174" i="4"/>
  <c r="C103" i="3"/>
  <c r="C122" i="4"/>
  <c r="D113" i="4"/>
  <c r="D58" i="9"/>
  <c r="D21" i="9"/>
  <c r="D30" i="9" s="1"/>
  <c r="D35" i="9" s="1"/>
  <c r="D60" i="9" s="1"/>
  <c r="D64" i="9" s="1"/>
  <c r="C45" i="9"/>
  <c r="G39" i="6"/>
  <c r="E115" i="3"/>
  <c r="E174" i="4"/>
  <c r="C77" i="4"/>
  <c r="D19" i="8"/>
  <c r="D32" i="8" s="1"/>
  <c r="C62" i="4"/>
  <c r="D19" i="3"/>
  <c r="F21" i="9"/>
  <c r="F30" i="9" s="1"/>
  <c r="F35" i="9" s="1"/>
  <c r="E21" i="9"/>
  <c r="E30" i="9"/>
  <c r="E35" i="9" s="1"/>
  <c r="E60" i="9" s="1"/>
  <c r="E64" i="9" s="1"/>
  <c r="C58" i="9"/>
  <c r="E58" i="9"/>
  <c r="F58" i="9"/>
  <c r="E45" i="9"/>
  <c r="G21" i="9"/>
  <c r="G30" i="9" s="1"/>
  <c r="G35" i="9" s="1"/>
  <c r="G60" i="9" s="1"/>
  <c r="G64" i="9" s="1"/>
  <c r="C21" i="9"/>
  <c r="C30" i="9"/>
  <c r="C35" i="9" s="1"/>
  <c r="C60" i="9" s="1"/>
  <c r="C64" i="9" s="1"/>
  <c r="F45" i="9"/>
  <c r="D45" i="9"/>
  <c r="E69" i="8"/>
  <c r="F60" i="9" l="1"/>
  <c r="F64" i="9" s="1"/>
  <c r="F70" i="8"/>
</calcChain>
</file>

<file path=xl/sharedStrings.xml><?xml version="1.0" encoding="utf-8"?>
<sst xmlns="http://schemas.openxmlformats.org/spreadsheetml/2006/main" count="765" uniqueCount="286">
  <si>
    <t>Particulars</t>
  </si>
  <si>
    <t>Quarter Ended</t>
  </si>
  <si>
    <t>Operating Expenses</t>
  </si>
  <si>
    <t>As at</t>
  </si>
  <si>
    <t>Total revenues</t>
  </si>
  <si>
    <t>Depreciation &amp; Others</t>
  </si>
  <si>
    <t>Access charges</t>
  </si>
  <si>
    <t>Licence fees, revenue share &amp; spectrum charges</t>
  </si>
  <si>
    <t>Network operations costs</t>
  </si>
  <si>
    <t>Employee costs</t>
  </si>
  <si>
    <t>Fixed Assets</t>
  </si>
  <si>
    <t>Licence Fees</t>
  </si>
  <si>
    <t>Intangibles</t>
  </si>
  <si>
    <t>Interest on borrowings</t>
  </si>
  <si>
    <t>Finance charges</t>
  </si>
  <si>
    <t>Finance income</t>
  </si>
  <si>
    <t>Derivatives &amp; Exchange Fluctuation</t>
  </si>
  <si>
    <t>Finance cost (net)</t>
  </si>
  <si>
    <t>Current tax expense</t>
  </si>
  <si>
    <t>Deferred tax expense / (income)</t>
  </si>
  <si>
    <t>Schedule</t>
  </si>
  <si>
    <t>INDEX</t>
  </si>
  <si>
    <t>Income Tax</t>
  </si>
  <si>
    <t>EBIT</t>
  </si>
  <si>
    <t>Financial Indicators</t>
  </si>
  <si>
    <t>Operational Indicators</t>
  </si>
  <si>
    <t>Operational Performance</t>
  </si>
  <si>
    <t>Parameters</t>
  </si>
  <si>
    <t>Unit</t>
  </si>
  <si>
    <t>Customers</t>
  </si>
  <si>
    <t>000's</t>
  </si>
  <si>
    <t>No.</t>
  </si>
  <si>
    <t xml:space="preserve">Customers </t>
  </si>
  <si>
    <t>%</t>
  </si>
  <si>
    <t>Average Revenue Per User (ARPU)</t>
  </si>
  <si>
    <t>Rs.</t>
  </si>
  <si>
    <t>Average Minutes of Use Per User</t>
  </si>
  <si>
    <t>Mn Min</t>
  </si>
  <si>
    <t>Minutes &amp; Network Statistics</t>
  </si>
  <si>
    <t>Mobile Services</t>
  </si>
  <si>
    <t>National Long Distance Services</t>
  </si>
  <si>
    <t>International Long Distance Services</t>
  </si>
  <si>
    <t>Census Towns</t>
  </si>
  <si>
    <t>Population Coverage</t>
  </si>
  <si>
    <t>Optic Fibre Network</t>
  </si>
  <si>
    <t>CONSOLIDATED FINANCIAL STATEMENTS FOR PAST FIVE QUARTERS - BHARTI AIRTEL LIMITED</t>
  </si>
  <si>
    <t>Income tax expense</t>
  </si>
  <si>
    <t>Finance Cost (net)</t>
  </si>
  <si>
    <t>Consolidated Summarised Statement of Operations (net of inter segment eliminations)</t>
  </si>
  <si>
    <t>Telemedia Services</t>
  </si>
  <si>
    <t>Total Towers</t>
  </si>
  <si>
    <t>Key Indicators</t>
  </si>
  <si>
    <t>Sharing Revenue per sharing operator per month</t>
  </si>
  <si>
    <t>Sharing Factor</t>
  </si>
  <si>
    <t>Times</t>
  </si>
  <si>
    <t>Cities covered</t>
  </si>
  <si>
    <t>Depreciation and Amortization</t>
  </si>
  <si>
    <t>Network Sites</t>
  </si>
  <si>
    <t>Indus Towers</t>
  </si>
  <si>
    <t>Average Rate Per Minute (ARPM)</t>
  </si>
  <si>
    <t>Rs</t>
  </si>
  <si>
    <t>Cash profit from operations before Derivative and Exchange Fluctuation</t>
  </si>
  <si>
    <t>Cash profit from operations after Derivative and Exchange Fluctuation</t>
  </si>
  <si>
    <t>Operating Income</t>
  </si>
  <si>
    <t xml:space="preserve"> March 2010</t>
  </si>
  <si>
    <t>CONSOLIDATED FINANCIAL STATEMENTS - BHARTI AIRTEL LIMITED</t>
  </si>
  <si>
    <t>Jun 2010</t>
  </si>
  <si>
    <t xml:space="preserve"> Mar 2010</t>
  </si>
  <si>
    <t xml:space="preserve">       Revenue</t>
  </si>
  <si>
    <t xml:space="preserve">       Operating expenses</t>
  </si>
  <si>
    <t xml:space="preserve">       Other income</t>
  </si>
  <si>
    <t xml:space="preserve">       Depreciation &amp; amortisation</t>
  </si>
  <si>
    <t xml:space="preserve">       Unusual (Expenses) / Income, Net</t>
  </si>
  <si>
    <t>Profit / (Loss) from operating activities</t>
  </si>
  <si>
    <t xml:space="preserve">       Share of results of associates</t>
  </si>
  <si>
    <t xml:space="preserve">       Pre-operating cost</t>
  </si>
  <si>
    <t xml:space="preserve">       Non operating expense</t>
  </si>
  <si>
    <t>Profit  / (Loss) before interest and tax</t>
  </si>
  <si>
    <t xml:space="preserve">       Finance income</t>
  </si>
  <si>
    <t xml:space="preserve">       Finance costs</t>
  </si>
  <si>
    <t>Profit  / (Loss) before tax</t>
  </si>
  <si>
    <t xml:space="preserve">       Income tax  income/(expense)</t>
  </si>
  <si>
    <t>Net income / (loss) for the period</t>
  </si>
  <si>
    <t>Other comprehensive income / (loss)</t>
  </si>
  <si>
    <t xml:space="preserve">       Exchange differences on translation of foreign operations</t>
  </si>
  <si>
    <t>Other comprehensive income / (loss) for the period, net of tax</t>
  </si>
  <si>
    <t>Total comprehensive income / (loss) for the period, net of tax</t>
  </si>
  <si>
    <t>Income Attributable to :</t>
  </si>
  <si>
    <t>Equity holders of the parent</t>
  </si>
  <si>
    <t>Non controlling interests</t>
  </si>
  <si>
    <t>Net Income / (Loss)</t>
  </si>
  <si>
    <t>Total comprehensive income / (loss) attributable to :</t>
  </si>
  <si>
    <t>Comprehensive Income / (Loss)</t>
  </si>
  <si>
    <t>Earning Per Share</t>
  </si>
  <si>
    <t>Basic, profit attributable to equity holders of parent (In Rs)</t>
  </si>
  <si>
    <t>Diluted, profit attributable to equity holders of parent (In Rs)</t>
  </si>
  <si>
    <t>Amount in Rs mn</t>
  </si>
  <si>
    <t>Assets</t>
  </si>
  <si>
    <t xml:space="preserve">       Non-current assets</t>
  </si>
  <si>
    <t xml:space="preserve">       Property, plant and equipment</t>
  </si>
  <si>
    <t xml:space="preserve">       Intangible assets</t>
  </si>
  <si>
    <t xml:space="preserve">       Investment in associates</t>
  </si>
  <si>
    <t xml:space="preserve">       Derivative financial assets</t>
  </si>
  <si>
    <t xml:space="preserve">       Other financial assets</t>
  </si>
  <si>
    <t xml:space="preserve">       Other non - financial assets</t>
  </si>
  <si>
    <t xml:space="preserve">       Deferred tax asset</t>
  </si>
  <si>
    <t xml:space="preserve">       Current assets</t>
  </si>
  <si>
    <t xml:space="preserve">       Inventories</t>
  </si>
  <si>
    <t xml:space="preserve">       Trade and other receivable</t>
  </si>
  <si>
    <t xml:space="preserve">       Prepayments and other assets</t>
  </si>
  <si>
    <t xml:space="preserve">       Income tax recoverable</t>
  </si>
  <si>
    <t xml:space="preserve">       Short term investments</t>
  </si>
  <si>
    <t xml:space="preserve">       Cash and cash equivalents</t>
  </si>
  <si>
    <t xml:space="preserve">            Total assets</t>
  </si>
  <si>
    <t>Equity and liabilities</t>
  </si>
  <si>
    <t xml:space="preserve">Equity  </t>
  </si>
  <si>
    <t xml:space="preserve">       Issued capital</t>
  </si>
  <si>
    <t xml:space="preserve">     Treasury shares</t>
  </si>
  <si>
    <t xml:space="preserve">       Advances against equity</t>
  </si>
  <si>
    <t xml:space="preserve">       Share premium</t>
  </si>
  <si>
    <t xml:space="preserve">       Deferred stock compensation</t>
  </si>
  <si>
    <t xml:space="preserve">       Loan to trust</t>
  </si>
  <si>
    <t xml:space="preserve">       Retained earnings / (deficit)</t>
  </si>
  <si>
    <t xml:space="preserve">       Foreign currency translation reserve</t>
  </si>
  <si>
    <t xml:space="preserve">       Other components of equity</t>
  </si>
  <si>
    <t xml:space="preserve">       Equity attributable to equity holders of parent</t>
  </si>
  <si>
    <t xml:space="preserve">      Non-controlling interest</t>
  </si>
  <si>
    <t>Total equity</t>
  </si>
  <si>
    <t xml:space="preserve">       Non-current liabilities</t>
  </si>
  <si>
    <t xml:space="preserve">       Borrowing</t>
  </si>
  <si>
    <t xml:space="preserve">       Deferred revenue </t>
  </si>
  <si>
    <t xml:space="preserve">       Provisions</t>
  </si>
  <si>
    <t xml:space="preserve">       Derivative financial liabilities</t>
  </si>
  <si>
    <t xml:space="preserve">       Deferred tax liability</t>
  </si>
  <si>
    <t xml:space="preserve">       Other financial liabilities</t>
  </si>
  <si>
    <t xml:space="preserve">       Other non - financial liabilities</t>
  </si>
  <si>
    <t xml:space="preserve">       Current liabilities</t>
  </si>
  <si>
    <t xml:space="preserve">       Deferred revenue</t>
  </si>
  <si>
    <t xml:space="preserve">       Income tax liabilities</t>
  </si>
  <si>
    <t xml:space="preserve">       Trade &amp; other payables</t>
  </si>
  <si>
    <t xml:space="preserve">            Total liabilities</t>
  </si>
  <si>
    <t>Total equity and liabilities</t>
  </si>
  <si>
    <t xml:space="preserve"> June 2010</t>
  </si>
  <si>
    <t>Income  / (Loss) before Income taxes</t>
  </si>
  <si>
    <t>Income  / (Loss) after current tax expense</t>
  </si>
  <si>
    <t>Net income / (loss)</t>
  </si>
  <si>
    <t>Segment-wise Summarised Statement of Operations as per IFRS</t>
  </si>
  <si>
    <t>Selling, general and adminstration expense</t>
  </si>
  <si>
    <t>Net Additions</t>
  </si>
  <si>
    <t>Prepaid Customers as a % of total customers</t>
  </si>
  <si>
    <t>US$</t>
  </si>
  <si>
    <t>Min</t>
  </si>
  <si>
    <t>Monthly Churn</t>
  </si>
  <si>
    <t xml:space="preserve">Non Voice Revenue as a % of mobile revenues </t>
  </si>
  <si>
    <t xml:space="preserve">Telemedia Services </t>
  </si>
  <si>
    <t>Nos</t>
  </si>
  <si>
    <t xml:space="preserve">     India</t>
  </si>
  <si>
    <t xml:space="preserve">     Rest of South Asia</t>
  </si>
  <si>
    <t>Total Minutes on Network (Gross)</t>
  </si>
  <si>
    <t>Total Minutes on Network (Net)</t>
  </si>
  <si>
    <t>Mobile Servies</t>
  </si>
  <si>
    <t>[AS PER INTERNATIONAL FINANCIAL REPORTING STANDARDS (IFRS)]</t>
  </si>
  <si>
    <t>Eliminations</t>
  </si>
  <si>
    <t>Non-Census Towns &amp; Villages</t>
  </si>
  <si>
    <t>Cash flows from operating activities</t>
  </si>
  <si>
    <t xml:space="preserve">Adjustments for - </t>
  </si>
  <si>
    <t xml:space="preserve">     Depreciation and amortization</t>
  </si>
  <si>
    <t xml:space="preserve">     Finance income</t>
  </si>
  <si>
    <t xml:space="preserve">     Finance cost</t>
  </si>
  <si>
    <t xml:space="preserve">     Share of results of associated companies (post tax)</t>
  </si>
  <si>
    <t xml:space="preserve">     Amortization of Deferred Stock based compensation</t>
  </si>
  <si>
    <t xml:space="preserve">     Other non-cash items</t>
  </si>
  <si>
    <t>Operating cash flow before working capital changes</t>
  </si>
  <si>
    <t xml:space="preserve">     Trade receivables and prepayments</t>
  </si>
  <si>
    <t xml:space="preserve">     Inventories</t>
  </si>
  <si>
    <t xml:space="preserve">     Trade and other payables</t>
  </si>
  <si>
    <t xml:space="preserve">     Change in provision</t>
  </si>
  <si>
    <t xml:space="preserve">     Interest Received</t>
  </si>
  <si>
    <t xml:space="preserve">     Income Tax (Paid)/Refund</t>
  </si>
  <si>
    <t>Net cash inflow / (outflow) from operating activities</t>
  </si>
  <si>
    <t>Cash flows from investing activities</t>
  </si>
  <si>
    <t xml:space="preserve">     Short term investments (Net)</t>
  </si>
  <si>
    <t>Net cash inflow / (outflow) from investing activities</t>
  </si>
  <si>
    <t>Cash flows from financing activities</t>
  </si>
  <si>
    <t xml:space="preserve">     Proceeds from issuance of term borrowings</t>
  </si>
  <si>
    <t xml:space="preserve">     Repayment of borrowings</t>
  </si>
  <si>
    <t xml:space="preserve">     Advance against equity</t>
  </si>
  <si>
    <t xml:space="preserve">     Interest paid</t>
  </si>
  <si>
    <t xml:space="preserve">     Proceeds from exercise of stock options</t>
  </si>
  <si>
    <t xml:space="preserve">     Dividend paid</t>
  </si>
  <si>
    <t>Net cash inflow / (outflow) from financing activities</t>
  </si>
  <si>
    <t>Effect of exchange rate changes on cash and cash equivalents</t>
  </si>
  <si>
    <t>Net (decrease) / increase in cash and cash equivalents during the period</t>
  </si>
  <si>
    <t>Add : Balance as at the Beginning of the period</t>
  </si>
  <si>
    <t>Balance as at the end of the period</t>
  </si>
  <si>
    <t>Consolidated Statements of Operations as per International Financial Reporting Standards (IFRS)</t>
  </si>
  <si>
    <t>Consolidated Balance Sheet as per International Financial Reporting Standards (IFRS)</t>
  </si>
  <si>
    <t>Consolidated Statement of Cash Flows as per International Financial Reporting Standards (IFRS)</t>
  </si>
  <si>
    <t>Consolidated Balance Sheet as per International Financial Reporting standard (IFRS)</t>
  </si>
  <si>
    <t>Statement of Operations as per International Financial Reporting standard (IFRS)</t>
  </si>
  <si>
    <t>Consolidated Statement of Cash Flows  as per International Financial Reporting standard (IFRS)</t>
  </si>
  <si>
    <t>Consolidated Summarised Statement of Operations as per IFRS (net of inter segment eliminations)</t>
  </si>
  <si>
    <r>
      <t xml:space="preserve">Passive Infrastructure services - </t>
    </r>
    <r>
      <rPr>
        <sz val="8"/>
        <rFont val="Arial"/>
        <family val="2"/>
      </rPr>
      <t>Bharti Infratel Ltd and proportionate consolidation of 42% of Indus.</t>
    </r>
  </si>
  <si>
    <r>
      <t xml:space="preserve">Others - </t>
    </r>
    <r>
      <rPr>
        <sz val="8"/>
        <rFont val="Arial"/>
        <family val="2"/>
      </rPr>
      <t>Comprises of Digital TV operations, Bharti corporate offices and new projects in India &amp; South Asia.</t>
    </r>
  </si>
  <si>
    <r>
      <t xml:space="preserve">Others - Africa - </t>
    </r>
    <r>
      <rPr>
        <sz val="8"/>
        <rFont val="Arial"/>
        <family val="2"/>
      </rPr>
      <t>Comprises of holding investments in Mobile Africa operations.</t>
    </r>
  </si>
  <si>
    <t>Amount in Rs mn except ratios</t>
  </si>
  <si>
    <t>R kms</t>
  </si>
  <si>
    <t xml:space="preserve">     Acquisition of non-controlling interest</t>
  </si>
  <si>
    <t xml:space="preserve">       Other Income</t>
  </si>
  <si>
    <t>Total Customers Base</t>
  </si>
  <si>
    <r>
      <t xml:space="preserve">Mobile Services India &amp; South Asia - </t>
    </r>
    <r>
      <rPr>
        <sz val="8"/>
        <rFont val="Arial"/>
        <family val="2"/>
      </rPr>
      <t>Comprises of Consolidated Statement of Operations of Mobile Services India &amp; South Asia.</t>
    </r>
  </si>
  <si>
    <r>
      <t xml:space="preserve">Telemedia Services - </t>
    </r>
    <r>
      <rPr>
        <sz val="8"/>
        <rFont val="Arial"/>
        <family val="2"/>
      </rPr>
      <t>Comprises of statement of operations of Telemedia Services.</t>
    </r>
  </si>
  <si>
    <r>
      <t xml:space="preserve">Enterprise Services -  </t>
    </r>
    <r>
      <rPr>
        <sz val="8"/>
        <rFont val="Arial"/>
        <family val="2"/>
      </rPr>
      <t>Comprises of statement of operations of Enterprise Services.</t>
    </r>
  </si>
  <si>
    <t>Airtel's Market Share of Net Additions</t>
  </si>
  <si>
    <t>Airtel's Wireless Market Share</t>
  </si>
  <si>
    <t>5.0 Schedules to Financial Statements</t>
  </si>
  <si>
    <t>Net Debt</t>
  </si>
  <si>
    <t>Long term debt, net of current portion</t>
  </si>
  <si>
    <t>Short-term borrowings and current portion of long-term debt</t>
  </si>
  <si>
    <t>Less:</t>
  </si>
  <si>
    <t>Cash and Cash Equivalents</t>
  </si>
  <si>
    <t>Restricted Cash, non-current</t>
  </si>
  <si>
    <t>Short term investments</t>
  </si>
  <si>
    <t xml:space="preserve">Net Debt </t>
  </si>
  <si>
    <t>Schedules to Financial Statements</t>
  </si>
  <si>
    <t>Profit / (loss) before tax</t>
  </si>
  <si>
    <t xml:space="preserve">     Other financial and non financial liabilities</t>
  </si>
  <si>
    <t xml:space="preserve">     Other financial and non financial assets</t>
  </si>
  <si>
    <t xml:space="preserve">     Acquisitions</t>
  </si>
  <si>
    <t xml:space="preserve">     Investment in associates</t>
  </si>
  <si>
    <t>Sep 2010</t>
  </si>
  <si>
    <t xml:space="preserve"> Sep 2010</t>
  </si>
  <si>
    <t>Total Tenancies</t>
  </si>
  <si>
    <t>Bharti Infratel Consolidated</t>
  </si>
  <si>
    <t xml:space="preserve">     Proceeds/(Purchase) of property, plant and equipment</t>
  </si>
  <si>
    <t xml:space="preserve">     Purchase of intangible assets</t>
  </si>
  <si>
    <t xml:space="preserve">     Purchase of Treasury stock</t>
  </si>
  <si>
    <t>Note : Indus KPIs are on 100% basis.</t>
  </si>
  <si>
    <t>Note : Total Towers are excluding 35,254 towers in 11 circles for which the right of use has been assigned to Indus with effect from1st Jan 2009.</t>
  </si>
  <si>
    <t>Paisa</t>
  </si>
  <si>
    <t>Bharti Infratel Standalone</t>
  </si>
  <si>
    <t>Capex</t>
  </si>
  <si>
    <t>Operating Free Cash Flow</t>
  </si>
  <si>
    <t>Note : Total Towers and Tenancies includes proportionate consolidation of 42% of Indus Towers.</t>
  </si>
  <si>
    <t>Submarine Cable System</t>
  </si>
  <si>
    <r>
      <t xml:space="preserve">Mobile Services Africa - </t>
    </r>
    <r>
      <rPr>
        <sz val="8"/>
        <rFont val="Arial"/>
        <family val="2"/>
      </rPr>
      <t>Comprises of 16 country operations in Africa.</t>
    </r>
  </si>
  <si>
    <t>Dec 2010</t>
  </si>
  <si>
    <t xml:space="preserve"> Dec 2010</t>
  </si>
  <si>
    <t>Cost of good sold</t>
  </si>
  <si>
    <t>6.2 Operational Performance - AFRICA</t>
  </si>
  <si>
    <t>6.1 Operational Performance - INDIA</t>
  </si>
  <si>
    <t>Postpaid Customers as a % of total customers</t>
  </si>
  <si>
    <t>US¢</t>
  </si>
  <si>
    <t>Towns &amp; Villages</t>
  </si>
  <si>
    <t>India &amp; SA</t>
  </si>
  <si>
    <t>5.1.1</t>
  </si>
  <si>
    <t>5.1.2</t>
  </si>
  <si>
    <t>5.1.3</t>
  </si>
  <si>
    <t>5.1.4</t>
  </si>
  <si>
    <t>5.1.5</t>
  </si>
  <si>
    <t>5.2.1</t>
  </si>
  <si>
    <t>5.2.2</t>
  </si>
  <si>
    <t>5.2.3</t>
  </si>
  <si>
    <t>5.2.4</t>
  </si>
  <si>
    <t>5.2.5</t>
  </si>
  <si>
    <t xml:space="preserve">Mobile Africa </t>
  </si>
  <si>
    <t xml:space="preserve">Others - Africa </t>
  </si>
  <si>
    <t>5.3.1</t>
  </si>
  <si>
    <t>5.3.2</t>
  </si>
  <si>
    <t>5.3.3</t>
  </si>
  <si>
    <t>5.3.4</t>
  </si>
  <si>
    <t>5.3.5</t>
  </si>
  <si>
    <t>EBITDA</t>
  </si>
  <si>
    <t>EBITDA / Total revenues</t>
  </si>
  <si>
    <t>Amount in Rs US$ except ratios</t>
  </si>
  <si>
    <t>Amount in US$ mn</t>
  </si>
  <si>
    <t>Mar 2011</t>
  </si>
  <si>
    <t xml:space="preserve"> March 2011</t>
  </si>
  <si>
    <t>Restricted Cash</t>
  </si>
  <si>
    <t>Cash generated from operations</t>
  </si>
  <si>
    <t xml:space="preserve">EBITDA / Total revenues </t>
  </si>
  <si>
    <t xml:space="preserve">EBITDA </t>
  </si>
  <si>
    <t>Errata:</t>
  </si>
  <si>
    <t>Subsequent to uploading of Quarterly Report and KPI's, certain typographical errors were observed in the cash flow statement for the quarter</t>
  </si>
  <si>
    <t>ended March 31, 2011. These have now been corrected.</t>
  </si>
  <si>
    <t>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</si>
</sst>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4">
    <numFmt numFmtId="6" formatCode="&quot;$&quot;#,##0_);[Red]\(&quot;$&quot;#,##0\)"/>
    <numFmt numFmtId="43" formatCode="_(* #,##0.00_);_(* \(#,##0.00\);_(* &quot;-&quot;??_);_(@_)"/>
    <numFmt numFmtId="164" formatCode="_-&quot;$&quot;* #,##0_-;\-&quot;$&quot;* #,##0_-;_-&quot;$&quot;* &quot;-&quot;_-;_-@_-"/>
    <numFmt numFmtId="165" formatCode="_-* #,##0_-;\-* #,##0_-;_-* &quot;-&quot;_-;_-@_-"/>
    <numFmt numFmtId="166" formatCode="_-&quot;$&quot;* #,##0.00_-;\-&quot;$&quot;* #,##0.00_-;_-&quot;$&quot;* &quot;-&quot;??_-;_-@_-"/>
    <numFmt numFmtId="167" formatCode="_-* #,##0.00_-;\-* #,##0.00_-;_-* &quot;-&quot;??_-;_-@_-"/>
    <numFmt numFmtId="168" formatCode="#,##0;\(#,##0\)"/>
    <numFmt numFmtId="169" formatCode="&quot;$&quot;#,##0.0000_);\(&quot;$&quot;#,##0.0000\)"/>
    <numFmt numFmtId="170" formatCode="_(* #,##0_);_(* \(#,##0\);_(* &quot;-&quot;??_);_(@_)"/>
    <numFmt numFmtId="171" formatCode="0.0"/>
    <numFmt numFmtId="172" formatCode="0.0%"/>
    <numFmt numFmtId="173" formatCode="#,##0.0000"/>
    <numFmt numFmtId="174" formatCode="#,##0.0"/>
    <numFmt numFmtId="175" formatCode="0.000"/>
    <numFmt numFmtId="176" formatCode="_([$€-2]* #,##0.00_);_([$€-2]* \(#,##0.00\);_([$€-2]* &quot;-&quot;??_)"/>
    <numFmt numFmtId="177" formatCode="[$-409]mmmm\-yy;@"/>
    <numFmt numFmtId="178" formatCode="00.000"/>
    <numFmt numFmtId="179" formatCode="&quot;?&quot;#,##0;&quot;?&quot;\-#,##0"/>
    <numFmt numFmtId="180" formatCode="_ &quot;\&quot;* #,##0_ ;_ &quot;\&quot;* \-#,##0_ ;_ &quot;\&quot;* &quot;-&quot;_ ;_ @_ "/>
    <numFmt numFmtId="181" formatCode="&quot;\&quot;#,##0.00;[Red]&quot;\&quot;\-#,##0.00"/>
    <numFmt numFmtId="182" formatCode="_ &quot;\&quot;* #,##0.00_ ;_ &quot;\&quot;* \-#,##0.00_ ;_ &quot;\&quot;* &quot;-&quot;??_ ;_ @_ "/>
    <numFmt numFmtId="183" formatCode="&quot;\&quot;#,##0;[Red]&quot;\&quot;\-#,##0"/>
    <numFmt numFmtId="184" formatCode="_ * #,##0_ ;_ * \-#,##0_ ;_ * &quot;-&quot;_ ;_ @_ "/>
    <numFmt numFmtId="185" formatCode="#,##0;[Red]&quot;-&quot;#,##0"/>
    <numFmt numFmtId="186" formatCode="_ * #,##0.00_ ;_ * \-#,##0.00_ ;_ * &quot;-&quot;??_ ;_ @_ "/>
    <numFmt numFmtId="187" formatCode="#,##0.00;[Red]&quot;-&quot;#,##0.00"/>
    <numFmt numFmtId="188" formatCode="\$#,##0\ ;\(\$#,##0\)"/>
    <numFmt numFmtId="189" formatCode=";;;"/>
    <numFmt numFmtId="190" formatCode="#,##0.00000"/>
    <numFmt numFmtId="191" formatCode="#,##0\ &quot;DM&quot;;\-#,##0\ &quot;DM&quot;"/>
    <numFmt numFmtId="192" formatCode="0&quot;.&quot;000%"/>
    <numFmt numFmtId="193" formatCode="&quot;￥&quot;#,##0;&quot;￥&quot;\-#,##0"/>
    <numFmt numFmtId="194" formatCode="00&quot;.&quot;000"/>
    <numFmt numFmtId="195" formatCode="#,##0.0_);\(#,##0.0\)"/>
  </numFmts>
  <fonts count="59">
    <font>
      <sz val="10"/>
      <name val="Arial"/>
    </font>
    <font>
      <sz val="10"/>
      <name val="Arial"/>
    </font>
    <font>
      <sz val="8"/>
      <name val="Arial"/>
      <family val="2"/>
    </font>
    <font>
      <sz val="12"/>
      <name val="Tms Rmn"/>
    </font>
    <font>
      <b/>
      <sz val="10"/>
      <color indexed="50"/>
      <name val="Arial"/>
      <family val="2"/>
    </font>
    <font>
      <b/>
      <sz val="10"/>
      <color indexed="48"/>
      <name val="Arial"/>
      <family val="2"/>
    </font>
    <font>
      <b/>
      <sz val="10"/>
      <color indexed="10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7"/>
      <name val="Small Fonts"/>
      <family val="2"/>
    </font>
    <font>
      <sz val="11"/>
      <color indexed="8"/>
      <name val="Times New Roman"/>
      <family val="1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22"/>
      <color indexed="8"/>
      <name val="Times New Roman"/>
      <family val="1"/>
    </font>
    <font>
      <b/>
      <sz val="8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i/>
      <sz val="7"/>
      <name val="Arial"/>
      <family val="2"/>
    </font>
    <font>
      <b/>
      <u/>
      <sz val="8"/>
      <name val="Arial"/>
      <family val="2"/>
    </font>
    <font>
      <u/>
      <sz val="8"/>
      <color indexed="12"/>
      <name val="Arial"/>
      <family val="2"/>
    </font>
    <font>
      <sz val="10"/>
      <name val="Arial"/>
      <family val="2"/>
    </font>
    <font>
      <b/>
      <i/>
      <sz val="8"/>
      <name val="Arial"/>
      <family val="2"/>
    </font>
    <font>
      <sz val="12"/>
      <name val=".VnTime"/>
      <family val="2"/>
    </font>
    <font>
      <sz val="9"/>
      <name val="ﾀﾞｯﾁ"/>
      <family val="3"/>
      <charset val="128"/>
    </font>
    <font>
      <sz val="11"/>
      <name val="??"/>
      <family val="3"/>
    </font>
    <font>
      <sz val="14"/>
      <name val="??"/>
      <family val="3"/>
    </font>
    <font>
      <sz val="12"/>
      <name val="????"/>
      <family val="2"/>
      <charset val="136"/>
    </font>
    <font>
      <sz val="12"/>
      <name val="???"/>
      <family val="3"/>
    </font>
    <font>
      <sz val="10"/>
      <name val="???"/>
      <family val="3"/>
    </font>
    <font>
      <sz val="12"/>
      <name val="Times New Roman"/>
      <family val="1"/>
    </font>
    <font>
      <sz val="12"/>
      <name val="바탕체"/>
      <family val="1"/>
      <charset val="255"/>
    </font>
    <font>
      <b/>
      <u/>
      <sz val="14"/>
      <color indexed="8"/>
      <name val=".VnBook-AntiquaH"/>
      <family val="2"/>
    </font>
    <font>
      <sz val="12"/>
      <color indexed="10"/>
      <name val=".VnArial Narrow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0"/>
      <name val=".VnTime"/>
      <family val="2"/>
    </font>
    <font>
      <sz val="12"/>
      <name val="±¼¸²Ã¼"/>
      <family val="3"/>
      <charset val="129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9"/>
      <name val="ＭＳ ゴシック"/>
      <family val="3"/>
      <charset val="128"/>
    </font>
    <font>
      <sz val="12"/>
      <name val="µ¸¿òÃ¼"/>
      <family val="3"/>
      <charset val="129"/>
    </font>
    <font>
      <sz val="12"/>
      <name val="Helv"/>
      <family val="2"/>
    </font>
    <font>
      <b/>
      <sz val="10"/>
      <color indexed="8"/>
      <name val="Arial"/>
      <family val="2"/>
    </font>
    <font>
      <sz val="12"/>
      <name val="Arial"/>
      <family val="2"/>
    </font>
    <font>
      <sz val="13"/>
      <name val=".VnTime"/>
      <family val="2"/>
    </font>
    <font>
      <sz val="14"/>
      <name val=".VnArial"/>
      <family val="2"/>
    </font>
    <font>
      <sz val="14"/>
      <name val="뼻뮝"/>
      <family val="3"/>
    </font>
    <font>
      <sz val="12"/>
      <name val="바탕체"/>
      <family val="3"/>
    </font>
    <font>
      <sz val="12"/>
      <name val="뼻뮝"/>
      <family val="3"/>
    </font>
    <font>
      <sz val="9"/>
      <name val="Arial"/>
      <family val="2"/>
    </font>
    <font>
      <sz val="11"/>
      <name val="돋움"/>
      <family val="2"/>
    </font>
    <font>
      <sz val="10"/>
      <name val="굴림체"/>
      <family val="3"/>
    </font>
    <font>
      <sz val="10"/>
      <name val="明朝"/>
      <family val="1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1"/>
      <color theme="1"/>
      <name val="Calibri"/>
      <family val="2"/>
      <scheme val="minor"/>
    </font>
    <font>
      <i/>
      <sz val="8"/>
      <color theme="1"/>
      <name val="Arial"/>
      <family val="2"/>
    </font>
    <font>
      <sz val="10"/>
      <color theme="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</patternFill>
    </fill>
    <fill>
      <patternFill patternType="solid">
        <fgColor indexed="9"/>
        <bgColor indexed="64"/>
      </patternFill>
    </fill>
    <fill>
      <patternFill patternType="solid">
        <fgColor indexed="58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0" tint="-0.14999847407452621"/>
        <bgColor indexed="64"/>
      </patternFill>
    </fill>
  </fills>
  <borders count="73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22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 style="thin">
        <color indexed="22"/>
      </left>
      <right/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 style="thin">
        <color indexed="9"/>
      </left>
      <right/>
      <top/>
      <bottom/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2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/>
      <diagonal/>
    </border>
    <border>
      <left/>
      <right style="thin">
        <color indexed="9"/>
      </right>
      <top/>
      <bottom style="thin">
        <color indexed="22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theme="0" tint="-0.14996795556505021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theme="0" tint="-0.1499679555650502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 style="thin">
        <color theme="0" tint="-0.14999847407452621"/>
      </top>
      <bottom/>
      <diagonal/>
    </border>
    <border>
      <left/>
      <right/>
      <top/>
      <bottom style="thin">
        <color theme="0" tint="-0.14999847407452621"/>
      </bottom>
      <diagonal/>
    </border>
    <border>
      <left/>
      <right style="thin">
        <color indexed="22"/>
      </right>
      <top/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indexed="9"/>
      </top>
      <bottom/>
      <diagonal/>
    </border>
    <border>
      <left/>
      <right style="thin">
        <color theme="0" tint="-0.14999847407452621"/>
      </right>
      <top/>
      <bottom/>
      <diagonal/>
    </border>
    <border>
      <left style="thin">
        <color indexed="22"/>
      </left>
      <right style="thin">
        <color theme="0" tint="-0.14999847407452621"/>
      </right>
      <top style="thin">
        <color indexed="9"/>
      </top>
      <bottom/>
      <diagonal/>
    </border>
    <border>
      <left style="thin">
        <color indexed="22"/>
      </left>
      <right style="thin">
        <color theme="0" tint="-0.14999847407452621"/>
      </right>
      <top/>
      <bottom/>
      <diagonal/>
    </border>
    <border>
      <left style="thin">
        <color indexed="22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/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indexed="9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/>
      </top>
      <bottom/>
      <diagonal/>
    </border>
    <border>
      <left/>
      <right/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indexed="9"/>
      </top>
      <bottom/>
      <diagonal/>
    </border>
    <border>
      <left/>
      <right style="thin">
        <color theme="0" tint="-0.14996795556505021"/>
      </right>
      <top/>
      <bottom/>
      <diagonal/>
    </border>
    <border>
      <left/>
      <right style="thin">
        <color theme="0" tint="-0.149967955565050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indexed="9"/>
      </top>
      <bottom/>
      <diagonal/>
    </border>
    <border>
      <left style="thin">
        <color theme="0" tint="-0.14999847407452621"/>
      </left>
      <right/>
      <top/>
      <bottom/>
      <diagonal/>
    </border>
    <border>
      <left style="thin">
        <color theme="0" tint="-0.14999847407452621"/>
      </left>
      <right/>
      <top/>
      <bottom style="thin">
        <color theme="0" tint="-0.14999847407452621"/>
      </bottom>
      <diagonal/>
    </border>
    <border>
      <left style="thin">
        <color theme="0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/>
      </left>
      <right style="thin">
        <color theme="0" tint="-0.14999847407452621"/>
      </right>
      <top/>
      <bottom/>
      <diagonal/>
    </border>
    <border>
      <left style="thin">
        <color theme="0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6795556505021"/>
      </left>
      <right style="thin">
        <color theme="0" tint="-0.14999847407452621"/>
      </right>
      <top style="thin">
        <color theme="0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 tint="-0.14996795556505021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 style="thin">
        <color theme="0" tint="-0.149998474074526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9847407452621"/>
      </bottom>
      <diagonal/>
    </border>
    <border>
      <left/>
      <right style="thin">
        <color theme="0" tint="-0.14999847407452621"/>
      </right>
      <top/>
      <bottom style="thin">
        <color theme="0" tint="-0.14996795556505021"/>
      </bottom>
      <diagonal/>
    </border>
    <border>
      <left/>
      <right/>
      <top style="thin">
        <color theme="0" tint="-0.249977111117893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</borders>
  <cellStyleXfs count="124">
    <xf numFmtId="0" fontId="0" fillId="0" borderId="0"/>
    <xf numFmtId="176" fontId="22" fillId="0" borderId="0" applyNumberFormat="0" applyFill="0" applyBorder="0" applyAlignment="0" applyProtection="0"/>
    <xf numFmtId="176" fontId="20" fillId="0" borderId="0"/>
    <xf numFmtId="38" fontId="23" fillId="0" borderId="0" applyFont="0" applyFill="0" applyBorder="0" applyAlignment="0" applyProtection="0"/>
    <xf numFmtId="178" fontId="24" fillId="0" borderId="0" applyFont="0" applyFill="0" applyBorder="0" applyAlignment="0" applyProtection="0"/>
    <xf numFmtId="176" fontId="25" fillId="0" borderId="0" applyFont="0" applyFill="0" applyBorder="0" applyAlignment="0" applyProtection="0"/>
    <xf numFmtId="179" fontId="24" fillId="0" borderId="0" applyFont="0" applyFill="0" applyBorder="0" applyAlignment="0" applyProtection="0"/>
    <xf numFmtId="40" fontId="25" fillId="0" borderId="0" applyFont="0" applyFill="0" applyBorder="0" applyAlignment="0" applyProtection="0"/>
    <xf numFmtId="38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9" fontId="27" fillId="0" borderId="0" applyFont="0" applyFill="0" applyBorder="0" applyAlignment="0" applyProtection="0"/>
    <xf numFmtId="176" fontId="28" fillId="0" borderId="0"/>
    <xf numFmtId="176" fontId="20" fillId="0" borderId="0"/>
    <xf numFmtId="176" fontId="29" fillId="0" borderId="0"/>
    <xf numFmtId="176" fontId="20" fillId="0" borderId="0"/>
    <xf numFmtId="176" fontId="20" fillId="0" borderId="0" applyNumberFormat="0" applyFill="0" applyBorder="0" applyAlignment="0" applyProtection="0"/>
    <xf numFmtId="176" fontId="20" fillId="0" borderId="0" applyNumberFormat="0" applyFill="0" applyBorder="0" applyAlignment="0" applyProtection="0"/>
    <xf numFmtId="176" fontId="30" fillId="0" borderId="0"/>
    <xf numFmtId="176" fontId="20" fillId="0" borderId="0"/>
    <xf numFmtId="176" fontId="20" fillId="0" borderId="0" applyNumberFormat="0" applyFill="0" applyBorder="0" applyAlignment="0" applyProtection="0"/>
    <xf numFmtId="176" fontId="20" fillId="0" borderId="0"/>
    <xf numFmtId="176" fontId="20" fillId="0" borderId="0" applyNumberFormat="0" applyFill="0" applyBorder="0" applyAlignment="0" applyProtection="0"/>
    <xf numFmtId="176" fontId="2" fillId="0" borderId="0"/>
    <xf numFmtId="176" fontId="20" fillId="0" borderId="0"/>
    <xf numFmtId="176" fontId="20" fillId="0" borderId="0" applyNumberFormat="0" applyFill="0" applyBorder="0" applyAlignment="0" applyProtection="0"/>
    <xf numFmtId="176" fontId="20" fillId="0" borderId="0" applyNumberFormat="0" applyFill="0" applyBorder="0" applyAlignment="0" applyProtection="0"/>
    <xf numFmtId="176" fontId="29" fillId="0" borderId="0"/>
    <xf numFmtId="0" fontId="20" fillId="0" borderId="0"/>
    <xf numFmtId="176" fontId="31" fillId="2" borderId="0"/>
    <xf numFmtId="176" fontId="32" fillId="3" borderId="1" applyFont="0" applyFill="0" applyAlignment="0">
      <alignment vertical="center" wrapText="1"/>
    </xf>
    <xf numFmtId="176" fontId="33" fillId="2" borderId="0"/>
    <xf numFmtId="176" fontId="34" fillId="2" borderId="0"/>
    <xf numFmtId="176" fontId="35" fillId="0" borderId="0">
      <alignment wrapText="1"/>
    </xf>
    <xf numFmtId="176" fontId="36" fillId="0" borderId="0"/>
    <xf numFmtId="180" fontId="37" fillId="0" borderId="0" applyFont="0" applyFill="0" applyBorder="0" applyAlignment="0" applyProtection="0"/>
    <xf numFmtId="176" fontId="38" fillId="0" borderId="0" applyFont="0" applyFill="0" applyBorder="0" applyAlignment="0" applyProtection="0"/>
    <xf numFmtId="181" fontId="39" fillId="0" borderId="0" applyFont="0" applyFill="0" applyBorder="0" applyAlignment="0" applyProtection="0"/>
    <xf numFmtId="182" fontId="37" fillId="0" borderId="0" applyFont="0" applyFill="0" applyBorder="0" applyAlignment="0" applyProtection="0"/>
    <xf numFmtId="176" fontId="38" fillId="0" borderId="0" applyFont="0" applyFill="0" applyBorder="0" applyAlignment="0" applyProtection="0"/>
    <xf numFmtId="183" fontId="39" fillId="0" borderId="0" applyFont="0" applyFill="0" applyBorder="0" applyAlignment="0" applyProtection="0"/>
    <xf numFmtId="176" fontId="40" fillId="0" borderId="2" applyFont="0" applyFill="0" applyBorder="0" applyAlignment="0" applyProtection="0">
      <alignment horizontal="center" vertical="center"/>
    </xf>
    <xf numFmtId="184" fontId="37" fillId="0" borderId="0" applyFont="0" applyFill="0" applyBorder="0" applyAlignment="0" applyProtection="0"/>
    <xf numFmtId="176" fontId="38" fillId="0" borderId="0" applyFont="0" applyFill="0" applyBorder="0" applyAlignment="0" applyProtection="0"/>
    <xf numFmtId="185" fontId="39" fillId="0" borderId="0" applyFont="0" applyFill="0" applyBorder="0" applyAlignment="0" applyProtection="0"/>
    <xf numFmtId="186" fontId="37" fillId="0" borderId="0" applyFont="0" applyFill="0" applyBorder="0" applyAlignment="0" applyProtection="0"/>
    <xf numFmtId="176" fontId="38" fillId="0" borderId="0" applyFont="0" applyFill="0" applyBorder="0" applyAlignment="0" applyProtection="0"/>
    <xf numFmtId="187" fontId="39" fillId="0" borderId="0" applyFont="0" applyFill="0" applyBorder="0" applyAlignment="0" applyProtection="0"/>
    <xf numFmtId="174" fontId="20" fillId="0" borderId="3">
      <alignment wrapText="1"/>
      <protection locked="0"/>
    </xf>
    <xf numFmtId="0" fontId="3" fillId="0" borderId="0" applyNumberFormat="0" applyFill="0" applyBorder="0" applyAlignment="0" applyProtection="0"/>
    <xf numFmtId="176" fontId="38" fillId="0" borderId="0"/>
    <xf numFmtId="176" fontId="41" fillId="0" borderId="0"/>
    <xf numFmtId="176" fontId="38" fillId="0" borderId="0"/>
    <xf numFmtId="37" fontId="42" fillId="0" borderId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56" fillId="0" borderId="0" applyFont="0" applyFill="0" applyBorder="0" applyAlignment="0" applyProtection="0"/>
    <xf numFmtId="176" fontId="20" fillId="0" borderId="0"/>
    <xf numFmtId="3" fontId="20" fillId="0" borderId="0" applyFont="0" applyFill="0" applyBorder="0" applyAlignment="0" applyProtection="0"/>
    <xf numFmtId="168" fontId="4" fillId="0" borderId="3" applyBorder="0"/>
    <xf numFmtId="188" fontId="20" fillId="0" borderId="0" applyFont="0" applyFill="0" applyBorder="0" applyAlignment="0" applyProtection="0"/>
    <xf numFmtId="168" fontId="5" fillId="0" borderId="0">
      <protection locked="0"/>
    </xf>
    <xf numFmtId="176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6" fillId="0" borderId="4"/>
    <xf numFmtId="176" fontId="20" fillId="0" borderId="0" applyFont="0" applyFill="0" applyBorder="0" applyAlignment="0" applyProtection="0"/>
    <xf numFmtId="2" fontId="20" fillId="0" borderId="0" applyFont="0" applyFill="0" applyBorder="0" applyAlignment="0" applyProtection="0"/>
    <xf numFmtId="0" fontId="7" fillId="0" borderId="5" applyNumberFormat="0" applyAlignment="0" applyProtection="0">
      <alignment horizontal="left" vertical="center"/>
    </xf>
    <xf numFmtId="0" fontId="7" fillId="0" borderId="6">
      <alignment horizontal="left" vertical="center"/>
    </xf>
    <xf numFmtId="189" fontId="40" fillId="0" borderId="0" applyFont="0" applyFill="0" applyBorder="0" applyAlignment="0" applyProtection="0">
      <alignment horizontal="center" vertical="center"/>
    </xf>
    <xf numFmtId="0" fontId="8" fillId="0" borderId="0" applyNumberFormat="0" applyFill="0" applyBorder="0" applyAlignment="0" applyProtection="0">
      <alignment vertical="top"/>
      <protection locked="0"/>
    </xf>
    <xf numFmtId="176" fontId="43" fillId="4" borderId="0">
      <alignment horizontal="left"/>
    </xf>
    <xf numFmtId="176" fontId="40" fillId="0" borderId="0" applyFont="0" applyFill="0" applyBorder="0" applyProtection="0">
      <alignment horizontal="center" vertical="center"/>
    </xf>
    <xf numFmtId="176" fontId="44" fillId="0" borderId="0" applyNumberFormat="0" applyFont="0" applyFill="0" applyAlignment="0"/>
    <xf numFmtId="37" fontId="9" fillId="0" borderId="0"/>
    <xf numFmtId="176" fontId="20" fillId="0" borderId="0"/>
    <xf numFmtId="169" fontId="1" fillId="0" borderId="0"/>
    <xf numFmtId="176" fontId="20" fillId="0" borderId="0"/>
    <xf numFmtId="176" fontId="56" fillId="0" borderId="0"/>
    <xf numFmtId="0" fontId="2" fillId="0" borderId="0"/>
    <xf numFmtId="176" fontId="2" fillId="0" borderId="0"/>
    <xf numFmtId="176" fontId="2" fillId="0" borderId="0"/>
    <xf numFmtId="176" fontId="45" fillId="0" borderId="0" applyNumberFormat="0" applyFill="0" applyBorder="0" applyAlignment="0" applyProtection="0"/>
    <xf numFmtId="176" fontId="22" fillId="0" borderId="0" applyNumberFormat="0" applyFill="0" applyBorder="0" applyAlignment="0" applyProtection="0"/>
    <xf numFmtId="40" fontId="10" fillId="5" borderId="0">
      <alignment horizontal="right"/>
    </xf>
    <xf numFmtId="0" fontId="11" fillId="5" borderId="0">
      <alignment horizontal="right"/>
    </xf>
    <xf numFmtId="0" fontId="12" fillId="5" borderId="7"/>
    <xf numFmtId="0" fontId="12" fillId="0" borderId="0" applyBorder="0">
      <alignment horizontal="centerContinuous"/>
    </xf>
    <xf numFmtId="0" fontId="13" fillId="0" borderId="0" applyBorder="0">
      <alignment horizontal="centerContinuous"/>
    </xf>
    <xf numFmtId="9" fontId="1" fillId="0" borderId="0" applyFont="0" applyFill="0" applyBorder="0" applyAlignment="0" applyProtection="0"/>
    <xf numFmtId="9" fontId="20" fillId="0" borderId="0" applyFont="0" applyFill="0" applyBorder="0" applyAlignment="0" applyProtection="0"/>
    <xf numFmtId="176" fontId="22" fillId="0" borderId="0" applyNumberFormat="0" applyFill="0" applyBorder="0" applyAlignment="0" applyProtection="0"/>
    <xf numFmtId="176" fontId="20" fillId="6" borderId="0"/>
    <xf numFmtId="0" fontId="2" fillId="0" borderId="0"/>
    <xf numFmtId="0" fontId="2" fillId="0" borderId="0"/>
    <xf numFmtId="176" fontId="2" fillId="0" borderId="0"/>
    <xf numFmtId="176" fontId="45" fillId="0" borderId="0" applyNumberFormat="0" applyFill="0" applyBorder="0" applyAlignment="0" applyProtection="0"/>
    <xf numFmtId="173" fontId="22" fillId="0" borderId="0" applyFont="0" applyFill="0" applyBorder="0" applyAlignment="0" applyProtection="0"/>
    <xf numFmtId="190" fontId="22" fillId="0" borderId="0" applyFont="0" applyFill="0" applyBorder="0" applyAlignment="0" applyProtection="0"/>
    <xf numFmtId="176" fontId="46" fillId="0" borderId="0" applyNumberFormat="0" applyFill="0" applyBorder="0" applyAlignment="0" applyProtection="0"/>
    <xf numFmtId="40" fontId="47" fillId="0" borderId="0" applyFont="0" applyFill="0" applyBorder="0" applyAlignment="0" applyProtection="0"/>
    <xf numFmtId="38" fontId="47" fillId="0" borderId="0" applyFont="0" applyFill="0" applyBorder="0" applyAlignment="0" applyProtection="0"/>
    <xf numFmtId="176" fontId="47" fillId="0" borderId="0" applyFont="0" applyFill="0" applyBorder="0" applyAlignment="0" applyProtection="0"/>
    <xf numFmtId="176" fontId="47" fillId="0" borderId="0" applyFont="0" applyFill="0" applyBorder="0" applyAlignment="0" applyProtection="0"/>
    <xf numFmtId="9" fontId="48" fillId="0" borderId="0" applyFont="0" applyFill="0" applyBorder="0" applyAlignment="0" applyProtection="0"/>
    <xf numFmtId="176" fontId="49" fillId="0" borderId="0"/>
    <xf numFmtId="176" fontId="44" fillId="0" borderId="0"/>
    <xf numFmtId="165" fontId="50" fillId="0" borderId="0" applyFont="0" applyFill="0" applyBorder="0" applyAlignment="0" applyProtection="0"/>
    <xf numFmtId="167" fontId="50" fillId="0" borderId="0" applyFont="0" applyFill="0" applyBorder="0" applyAlignment="0" applyProtection="0"/>
    <xf numFmtId="191" fontId="51" fillId="0" borderId="0" applyFont="0" applyFill="0" applyBorder="0" applyAlignment="0" applyProtection="0"/>
    <xf numFmtId="192" fontId="51" fillId="0" borderId="0" applyFont="0" applyFill="0" applyBorder="0" applyAlignment="0" applyProtection="0"/>
    <xf numFmtId="193" fontId="51" fillId="0" borderId="0" applyFont="0" applyFill="0" applyBorder="0" applyAlignment="0" applyProtection="0"/>
    <xf numFmtId="194" fontId="51" fillId="0" borderId="0" applyFont="0" applyFill="0" applyBorder="0" applyAlignment="0" applyProtection="0"/>
    <xf numFmtId="176" fontId="52" fillId="0" borderId="0"/>
    <xf numFmtId="43" fontId="20" fillId="0" borderId="0" applyFont="0" applyFill="0" applyBorder="0" applyAlignment="0" applyProtection="0"/>
    <xf numFmtId="38" fontId="53" fillId="0" borderId="0" applyFont="0" applyFill="0" applyBorder="0" applyAlignment="0" applyProtection="0"/>
    <xf numFmtId="176" fontId="20" fillId="0" borderId="0"/>
    <xf numFmtId="164" fontId="50" fillId="0" borderId="0" applyFont="0" applyFill="0" applyBorder="0" applyAlignment="0" applyProtection="0"/>
    <xf numFmtId="6" fontId="54" fillId="0" borderId="0" applyFont="0" applyFill="0" applyBorder="0" applyAlignment="0" applyProtection="0"/>
    <xf numFmtId="166" fontId="50" fillId="0" borderId="0" applyFont="0" applyFill="0" applyBorder="0" applyAlignment="0" applyProtection="0"/>
    <xf numFmtId="189" fontId="53" fillId="0" borderId="8">
      <alignment horizontal="center"/>
    </xf>
    <xf numFmtId="176" fontId="55" fillId="0" borderId="0" applyFont="0" applyFill="0" applyBorder="0" applyAlignment="0" applyProtection="0"/>
    <xf numFmtId="176" fontId="55" fillId="0" borderId="0" applyFont="0" applyFill="0" applyBorder="0" applyAlignment="0" applyProtection="0"/>
    <xf numFmtId="176" fontId="29" fillId="0" borderId="0">
      <alignment vertical="center"/>
    </xf>
  </cellStyleXfs>
  <cellXfs count="361">
    <xf numFmtId="0" fontId="0" fillId="0" borderId="0" xfId="0"/>
    <xf numFmtId="0" fontId="14" fillId="5" borderId="0" xfId="0" applyFont="1" applyFill="1" applyBorder="1"/>
    <xf numFmtId="0" fontId="15" fillId="5" borderId="0" xfId="0" applyFont="1" applyFill="1" applyBorder="1"/>
    <xf numFmtId="0" fontId="16" fillId="5" borderId="0" xfId="0" applyFont="1" applyFill="1" applyBorder="1" applyAlignment="1">
      <alignment horizontal="right"/>
    </xf>
    <xf numFmtId="37" fontId="14" fillId="5" borderId="0" xfId="0" applyNumberFormat="1" applyFont="1" applyFill="1" applyBorder="1" applyAlignment="1">
      <alignment horizontal="center" vertical="center"/>
    </xf>
    <xf numFmtId="37" fontId="15" fillId="5" borderId="0" xfId="0" applyNumberFormat="1" applyFont="1" applyFill="1" applyBorder="1" applyAlignment="1">
      <alignment horizontal="center" vertical="center"/>
    </xf>
    <xf numFmtId="0" fontId="15" fillId="5" borderId="0" xfId="0" applyFont="1" applyFill="1" applyBorder="1" applyAlignment="1">
      <alignment horizontal="left" vertical="center" wrapText="1"/>
    </xf>
    <xf numFmtId="0" fontId="15" fillId="5" borderId="0" xfId="0" applyFont="1" applyFill="1" applyBorder="1" applyAlignment="1">
      <alignment wrapText="1"/>
    </xf>
    <xf numFmtId="0" fontId="14" fillId="5" borderId="9" xfId="0" applyFont="1" applyFill="1" applyBorder="1"/>
    <xf numFmtId="0" fontId="15" fillId="5" borderId="0" xfId="79" applyFont="1" applyFill="1" applyBorder="1" applyAlignment="1">
      <alignment horizontal="center" vertical="center"/>
    </xf>
    <xf numFmtId="172" fontId="14" fillId="5" borderId="0" xfId="89" applyNumberFormat="1" applyFont="1" applyFill="1" applyBorder="1" applyAlignment="1">
      <alignment horizontal="center" vertical="center"/>
    </xf>
    <xf numFmtId="175" fontId="15" fillId="5" borderId="0" xfId="0" applyNumberFormat="1" applyFont="1" applyFill="1" applyBorder="1"/>
    <xf numFmtId="0" fontId="15" fillId="5" borderId="0" xfId="0" applyFont="1" applyFill="1"/>
    <xf numFmtId="0" fontId="14" fillId="5" borderId="0" xfId="0" applyFont="1" applyFill="1"/>
    <xf numFmtId="0" fontId="18" fillId="5" borderId="0" xfId="0" applyFont="1" applyFill="1"/>
    <xf numFmtId="171" fontId="14" fillId="5" borderId="0" xfId="0" applyNumberFormat="1" applyFont="1" applyFill="1" applyAlignment="1">
      <alignment horizontal="center"/>
    </xf>
    <xf numFmtId="0" fontId="19" fillId="5" borderId="0" xfId="70" applyFont="1" applyFill="1" applyAlignment="1" applyProtection="1"/>
    <xf numFmtId="0" fontId="14" fillId="5" borderId="0" xfId="0" applyFont="1" applyFill="1" applyAlignment="1">
      <alignment horizontal="center"/>
    </xf>
    <xf numFmtId="0" fontId="15" fillId="5" borderId="0" xfId="0" applyFont="1" applyFill="1" applyAlignment="1">
      <alignment horizontal="center"/>
    </xf>
    <xf numFmtId="0" fontId="14" fillId="5" borderId="0" xfId="0" applyFont="1" applyFill="1" applyBorder="1" applyAlignment="1">
      <alignment horizontal="left"/>
    </xf>
    <xf numFmtId="0" fontId="17" fillId="5" borderId="0" xfId="0" applyFont="1" applyFill="1" applyBorder="1"/>
    <xf numFmtId="0" fontId="19" fillId="0" borderId="0" xfId="70" applyFont="1" applyAlignment="1" applyProtection="1"/>
    <xf numFmtId="2" fontId="14" fillId="5" borderId="0" xfId="0" applyNumberFormat="1" applyFont="1" applyFill="1" applyBorder="1" applyAlignment="1">
      <alignment horizontal="center"/>
    </xf>
    <xf numFmtId="2" fontId="15" fillId="5" borderId="0" xfId="0" applyNumberFormat="1" applyFont="1" applyFill="1" applyBorder="1"/>
    <xf numFmtId="2" fontId="14" fillId="5" borderId="0" xfId="0" applyNumberFormat="1" applyFont="1" applyFill="1" applyBorder="1"/>
    <xf numFmtId="2" fontId="15" fillId="5" borderId="0" xfId="0" applyNumberFormat="1" applyFont="1" applyFill="1" applyBorder="1" applyAlignment="1">
      <alignment vertical="center"/>
    </xf>
    <xf numFmtId="0" fontId="14" fillId="5" borderId="0" xfId="0" applyFont="1" applyFill="1" applyAlignment="1">
      <alignment horizontal="left"/>
    </xf>
    <xf numFmtId="37" fontId="14" fillId="5" borderId="9" xfId="0" applyNumberFormat="1" applyFont="1" applyFill="1" applyBorder="1" applyAlignment="1">
      <alignment horizontal="center"/>
    </xf>
    <xf numFmtId="0" fontId="14" fillId="0" borderId="0" xfId="0" applyFont="1" applyFill="1" applyBorder="1"/>
    <xf numFmtId="37" fontId="15" fillId="5" borderId="0" xfId="0" applyNumberFormat="1" applyFont="1" applyFill="1" applyBorder="1" applyAlignment="1">
      <alignment horizontal="center"/>
    </xf>
    <xf numFmtId="0" fontId="14" fillId="0" borderId="0" xfId="0" applyFont="1" applyFill="1"/>
    <xf numFmtId="0" fontId="15" fillId="0" borderId="10" xfId="0" applyFont="1" applyFill="1" applyBorder="1" applyAlignment="1">
      <alignment horizontal="center"/>
    </xf>
    <xf numFmtId="0" fontId="14" fillId="5" borderId="0" xfId="0" applyFont="1" applyFill="1" applyBorder="1" applyAlignment="1">
      <alignment horizontal="center"/>
    </xf>
    <xf numFmtId="0" fontId="15" fillId="5" borderId="0" xfId="0" applyFont="1" applyFill="1" applyBorder="1" applyAlignment="1">
      <alignment horizontal="center"/>
    </xf>
    <xf numFmtId="37" fontId="15" fillId="5" borderId="0" xfId="0" applyNumberFormat="1" applyFont="1" applyFill="1" applyBorder="1" applyAlignment="1">
      <alignment horizontal="center" wrapText="1"/>
    </xf>
    <xf numFmtId="0" fontId="15" fillId="0" borderId="0" xfId="0" applyFont="1" applyFill="1"/>
    <xf numFmtId="0" fontId="15" fillId="0" borderId="9" xfId="0" applyFont="1" applyFill="1" applyBorder="1"/>
    <xf numFmtId="0" fontId="15" fillId="0" borderId="11" xfId="0" applyFont="1" applyFill="1" applyBorder="1" applyAlignment="1">
      <alignment horizontal="center"/>
    </xf>
    <xf numFmtId="0" fontId="0" fillId="0" borderId="0" xfId="0" applyAlignment="1">
      <alignment wrapText="1"/>
    </xf>
    <xf numFmtId="0" fontId="16" fillId="5" borderId="0" xfId="0" applyFont="1" applyFill="1" applyBorder="1"/>
    <xf numFmtId="0" fontId="15" fillId="0" borderId="0" xfId="0" applyFont="1" applyFill="1" applyBorder="1"/>
    <xf numFmtId="2" fontId="16" fillId="5" borderId="0" xfId="0" applyNumberFormat="1" applyFont="1" applyFill="1" applyBorder="1"/>
    <xf numFmtId="0" fontId="21" fillId="5" borderId="0" xfId="0" applyFont="1" applyFill="1" applyBorder="1"/>
    <xf numFmtId="0" fontId="15" fillId="0" borderId="0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/>
    <xf numFmtId="0" fontId="16" fillId="5" borderId="0" xfId="0" applyFont="1" applyFill="1" applyBorder="1" applyAlignment="1"/>
    <xf numFmtId="43" fontId="15" fillId="5" borderId="0" xfId="53" applyFont="1" applyFill="1" applyBorder="1"/>
    <xf numFmtId="43" fontId="15" fillId="5" borderId="0" xfId="53" applyFont="1" applyFill="1" applyBorder="1" applyAlignment="1">
      <alignment horizontal="center"/>
    </xf>
    <xf numFmtId="0" fontId="17" fillId="0" borderId="0" xfId="0" applyFont="1" applyFill="1" applyBorder="1"/>
    <xf numFmtId="0" fontId="16" fillId="0" borderId="0" xfId="0" applyFont="1" applyFill="1" applyBorder="1"/>
    <xf numFmtId="37" fontId="15" fillId="0" borderId="12" xfId="0" applyNumberFormat="1" applyFont="1" applyFill="1" applyBorder="1" applyAlignment="1">
      <alignment horizontal="center"/>
    </xf>
    <xf numFmtId="0" fontId="15" fillId="8" borderId="13" xfId="79" applyFont="1" applyFill="1" applyBorder="1" applyAlignment="1">
      <alignment horizontal="center" vertical="center"/>
    </xf>
    <xf numFmtId="37" fontId="15" fillId="8" borderId="12" xfId="0" applyNumberFormat="1" applyFont="1" applyFill="1" applyBorder="1" applyAlignment="1">
      <alignment horizontal="center" vertical="center"/>
    </xf>
    <xf numFmtId="37" fontId="15" fillId="8" borderId="0" xfId="0" applyNumberFormat="1" applyFont="1" applyFill="1" applyBorder="1" applyAlignment="1">
      <alignment horizontal="center" vertical="center"/>
    </xf>
    <xf numFmtId="17" fontId="15" fillId="8" borderId="13" xfId="79" applyNumberFormat="1" applyFont="1" applyFill="1" applyBorder="1" applyAlignment="1">
      <alignment horizontal="center" vertical="center"/>
    </xf>
    <xf numFmtId="37" fontId="15" fillId="8" borderId="14" xfId="0" applyNumberFormat="1" applyFont="1" applyFill="1" applyBorder="1" applyAlignment="1">
      <alignment horizontal="center" vertical="center"/>
    </xf>
    <xf numFmtId="37" fontId="15" fillId="5" borderId="15" xfId="0" applyNumberFormat="1" applyFont="1" applyFill="1" applyBorder="1" applyAlignment="1">
      <alignment horizontal="center" vertical="center"/>
    </xf>
    <xf numFmtId="37" fontId="15" fillId="5" borderId="16" xfId="0" applyNumberFormat="1" applyFont="1" applyFill="1" applyBorder="1" applyAlignment="1">
      <alignment horizontal="center"/>
    </xf>
    <xf numFmtId="37" fontId="15" fillId="8" borderId="17" xfId="0" applyNumberFormat="1" applyFont="1" applyFill="1" applyBorder="1" applyAlignment="1">
      <alignment horizontal="center"/>
    </xf>
    <xf numFmtId="37" fontId="15" fillId="8" borderId="18" xfId="0" applyNumberFormat="1" applyFont="1" applyFill="1" applyBorder="1" applyAlignment="1">
      <alignment horizontal="center"/>
    </xf>
    <xf numFmtId="37" fontId="15" fillId="8" borderId="0" xfId="0" applyNumberFormat="1" applyFont="1" applyFill="1" applyBorder="1" applyAlignment="1">
      <alignment horizontal="center"/>
    </xf>
    <xf numFmtId="43" fontId="15" fillId="8" borderId="0" xfId="53" applyFont="1" applyFill="1" applyBorder="1" applyAlignment="1">
      <alignment horizontal="center"/>
    </xf>
    <xf numFmtId="0" fontId="2" fillId="5" borderId="0" xfId="0" applyFont="1" applyFill="1" applyBorder="1"/>
    <xf numFmtId="37" fontId="14" fillId="8" borderId="9" xfId="0" applyNumberFormat="1" applyFont="1" applyFill="1" applyBorder="1" applyAlignment="1">
      <alignment horizontal="center"/>
    </xf>
    <xf numFmtId="37" fontId="15" fillId="8" borderId="0" xfId="0" applyNumberFormat="1" applyFont="1" applyFill="1" applyBorder="1" applyAlignment="1">
      <alignment horizontal="center" wrapText="1"/>
    </xf>
    <xf numFmtId="0" fontId="19" fillId="0" borderId="0" xfId="70" applyFont="1" applyFill="1" applyAlignment="1" applyProtection="1"/>
    <xf numFmtId="37" fontId="15" fillId="0" borderId="0" xfId="0" applyNumberFormat="1" applyFont="1" applyFill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15" fillId="8" borderId="19" xfId="0" applyFont="1" applyFill="1" applyBorder="1" applyAlignment="1">
      <alignment horizontal="center" vertical="center" wrapText="1"/>
    </xf>
    <xf numFmtId="0" fontId="15" fillId="8" borderId="0" xfId="0" applyFont="1" applyFill="1" applyBorder="1"/>
    <xf numFmtId="0" fontId="15" fillId="8" borderId="0" xfId="0" applyFont="1" applyFill="1"/>
    <xf numFmtId="0" fontId="15" fillId="8" borderId="20" xfId="0" applyFont="1" applyFill="1" applyBorder="1" applyAlignment="1">
      <alignment vertical="center" wrapText="1"/>
    </xf>
    <xf numFmtId="38" fontId="15" fillId="8" borderId="0" xfId="0" applyNumberFormat="1" applyFont="1" applyFill="1" applyAlignment="1">
      <alignment horizontal="center" vertical="center" wrapText="1"/>
    </xf>
    <xf numFmtId="2" fontId="15" fillId="8" borderId="9" xfId="0" applyNumberFormat="1" applyFont="1" applyFill="1" applyBorder="1" applyAlignment="1">
      <alignment horizontal="center"/>
    </xf>
    <xf numFmtId="38" fontId="15" fillId="8" borderId="12" xfId="89" applyNumberFormat="1" applyFont="1" applyFill="1" applyBorder="1" applyAlignment="1">
      <alignment horizontal="center" vertical="center" wrapText="1"/>
    </xf>
    <xf numFmtId="9" fontId="15" fillId="8" borderId="12" xfId="89" applyFont="1" applyFill="1" applyBorder="1" applyAlignment="1">
      <alignment horizontal="center" vertical="center" wrapText="1"/>
    </xf>
    <xf numFmtId="37" fontId="15" fillId="0" borderId="14" xfId="0" applyNumberFormat="1" applyFont="1" applyFill="1" applyBorder="1" applyAlignment="1">
      <alignment horizontal="center"/>
    </xf>
    <xf numFmtId="39" fontId="15" fillId="0" borderId="31" xfId="0" applyNumberFormat="1" applyFont="1" applyFill="1" applyBorder="1" applyAlignment="1">
      <alignment horizontal="center"/>
    </xf>
    <xf numFmtId="39" fontId="15" fillId="0" borderId="32" xfId="0" applyNumberFormat="1" applyFont="1" applyFill="1" applyBorder="1" applyAlignment="1">
      <alignment horizontal="center"/>
    </xf>
    <xf numFmtId="176" fontId="14" fillId="0" borderId="0" xfId="81" applyFont="1" applyFill="1" applyBorder="1" applyAlignment="1" applyProtection="1">
      <alignment horizontal="left" vertical="center"/>
    </xf>
    <xf numFmtId="176" fontId="2" fillId="0" borderId="0" xfId="77" applyFont="1"/>
    <xf numFmtId="170" fontId="2" fillId="0" borderId="0" xfId="54" applyNumberFormat="1" applyFont="1" applyBorder="1"/>
    <xf numFmtId="176" fontId="14" fillId="0" borderId="0" xfId="77" applyFont="1" applyBorder="1"/>
    <xf numFmtId="176" fontId="2" fillId="0" borderId="0" xfId="77" applyFont="1" applyBorder="1"/>
    <xf numFmtId="170" fontId="2" fillId="0" borderId="0" xfId="54" applyNumberFormat="1" applyFont="1" applyFill="1" applyBorder="1"/>
    <xf numFmtId="176" fontId="57" fillId="0" borderId="0" xfId="78" applyFont="1" applyAlignment="1">
      <alignment horizontal="right"/>
    </xf>
    <xf numFmtId="177" fontId="2" fillId="8" borderId="33" xfId="55" quotePrefix="1" applyNumberFormat="1" applyFont="1" applyFill="1" applyBorder="1" applyAlignment="1">
      <alignment horizontal="center"/>
    </xf>
    <xf numFmtId="0" fontId="2" fillId="8" borderId="34" xfId="78" applyNumberFormat="1" applyFont="1" applyFill="1" applyBorder="1" applyAlignment="1">
      <alignment horizontal="center" vertical="center" wrapText="1"/>
    </xf>
    <xf numFmtId="176" fontId="2" fillId="8" borderId="34" xfId="77" applyFont="1" applyFill="1" applyBorder="1"/>
    <xf numFmtId="37" fontId="2" fillId="8" borderId="0" xfId="55" applyNumberFormat="1" applyFont="1" applyFill="1" applyBorder="1" applyAlignment="1">
      <alignment horizontal="center" vertical="center"/>
    </xf>
    <xf numFmtId="37" fontId="2" fillId="0" borderId="0" xfId="55" applyNumberFormat="1" applyFont="1" applyFill="1" applyBorder="1" applyAlignment="1">
      <alignment horizontal="center" vertical="center"/>
    </xf>
    <xf numFmtId="37" fontId="2" fillId="0" borderId="0" xfId="55" applyNumberFormat="1" applyFont="1" applyBorder="1" applyAlignment="1">
      <alignment horizontal="center" vertical="center"/>
    </xf>
    <xf numFmtId="170" fontId="14" fillId="0" borderId="0" xfId="54" applyNumberFormat="1" applyFont="1" applyFill="1" applyBorder="1"/>
    <xf numFmtId="37" fontId="14" fillId="8" borderId="0" xfId="55" applyNumberFormat="1" applyFont="1" applyFill="1" applyBorder="1" applyAlignment="1">
      <alignment horizontal="center" vertical="center"/>
    </xf>
    <xf numFmtId="37" fontId="14" fillId="0" borderId="0" xfId="55" applyNumberFormat="1" applyFont="1" applyFill="1" applyBorder="1" applyAlignment="1">
      <alignment horizontal="center" vertical="center"/>
    </xf>
    <xf numFmtId="37" fontId="14" fillId="0" borderId="0" xfId="55" applyNumberFormat="1" applyFont="1" applyBorder="1" applyAlignment="1">
      <alignment horizontal="center" vertical="center"/>
    </xf>
    <xf numFmtId="176" fontId="14" fillId="0" borderId="0" xfId="77" applyFont="1"/>
    <xf numFmtId="170" fontId="14" fillId="0" borderId="0" xfId="54" applyNumberFormat="1" applyFont="1" applyBorder="1"/>
    <xf numFmtId="0" fontId="2" fillId="0" borderId="0" xfId="78" applyNumberFormat="1" applyFont="1" applyBorder="1"/>
    <xf numFmtId="0" fontId="14" fillId="0" borderId="0" xfId="78" applyNumberFormat="1" applyFont="1" applyFill="1" applyBorder="1"/>
    <xf numFmtId="0" fontId="2" fillId="0" borderId="0" xfId="78" applyNumberFormat="1" applyFont="1" applyFill="1"/>
    <xf numFmtId="39" fontId="2" fillId="8" borderId="0" xfId="55" applyNumberFormat="1" applyFont="1" applyFill="1" applyBorder="1" applyAlignment="1">
      <alignment horizontal="center" vertical="center"/>
    </xf>
    <xf numFmtId="39" fontId="2" fillId="0" borderId="0" xfId="55" applyNumberFormat="1" applyFont="1" applyFill="1" applyBorder="1" applyAlignment="1">
      <alignment horizontal="center" vertical="center"/>
    </xf>
    <xf numFmtId="39" fontId="2" fillId="0" borderId="0" xfId="55" applyNumberFormat="1" applyFont="1" applyBorder="1" applyAlignment="1">
      <alignment horizontal="center" vertical="center"/>
    </xf>
    <xf numFmtId="0" fontId="2" fillId="0" borderId="22" xfId="78" applyNumberFormat="1" applyFont="1" applyFill="1" applyBorder="1"/>
    <xf numFmtId="39" fontId="2" fillId="8" borderId="22" xfId="55" applyNumberFormat="1" applyFont="1" applyFill="1" applyBorder="1" applyAlignment="1">
      <alignment horizontal="center" vertical="center"/>
    </xf>
    <xf numFmtId="39" fontId="2" fillId="0" borderId="22" xfId="55" applyNumberFormat="1" applyFont="1" applyFill="1" applyBorder="1" applyAlignment="1">
      <alignment horizontal="center" vertical="center"/>
    </xf>
    <xf numFmtId="39" fontId="2" fillId="0" borderId="22" xfId="55" applyNumberFormat="1" applyFont="1" applyBorder="1" applyAlignment="1">
      <alignment horizontal="center" vertical="center"/>
    </xf>
    <xf numFmtId="37" fontId="2" fillId="0" borderId="0" xfId="55" applyNumberFormat="1" applyFont="1" applyAlignment="1">
      <alignment horizontal="center" vertical="center"/>
    </xf>
    <xf numFmtId="170" fontId="2" fillId="0" borderId="0" xfId="56" applyNumberFormat="1" applyFont="1" applyBorder="1"/>
    <xf numFmtId="176" fontId="2" fillId="8" borderId="33" xfId="77" applyFont="1" applyFill="1" applyBorder="1" applyAlignment="1">
      <alignment horizontal="center"/>
    </xf>
    <xf numFmtId="170" fontId="2" fillId="8" borderId="34" xfId="56" applyNumberFormat="1" applyFont="1" applyFill="1" applyBorder="1" applyAlignment="1">
      <alignment horizontal="center"/>
    </xf>
    <xf numFmtId="0" fontId="14" fillId="0" borderId="0" xfId="78" applyNumberFormat="1" applyFont="1" applyBorder="1"/>
    <xf numFmtId="170" fontId="2" fillId="8" borderId="0" xfId="56" applyNumberFormat="1" applyFont="1" applyFill="1" applyBorder="1"/>
    <xf numFmtId="176" fontId="2" fillId="8" borderId="0" xfId="77" applyFont="1" applyFill="1"/>
    <xf numFmtId="170" fontId="14" fillId="0" borderId="0" xfId="56" applyNumberFormat="1" applyFont="1" applyBorder="1"/>
    <xf numFmtId="170" fontId="2" fillId="0" borderId="0" xfId="55" applyNumberFormat="1" applyFont="1"/>
    <xf numFmtId="170" fontId="2" fillId="8" borderId="0" xfId="55" applyNumberFormat="1" applyFont="1" applyFill="1"/>
    <xf numFmtId="170" fontId="2" fillId="8" borderId="22" xfId="56" applyNumberFormat="1" applyFont="1" applyFill="1" applyBorder="1"/>
    <xf numFmtId="170" fontId="2" fillId="0" borderId="22" xfId="56" applyNumberFormat="1" applyFont="1" applyBorder="1"/>
    <xf numFmtId="170" fontId="14" fillId="0" borderId="0" xfId="56" applyNumberFormat="1" applyFont="1" applyFill="1" applyBorder="1"/>
    <xf numFmtId="170" fontId="14" fillId="8" borderId="0" xfId="56" applyNumberFormat="1" applyFont="1" applyFill="1" applyBorder="1"/>
    <xf numFmtId="170" fontId="2" fillId="0" borderId="0" xfId="56" applyNumberFormat="1" applyFont="1" applyFill="1" applyBorder="1"/>
    <xf numFmtId="170" fontId="14" fillId="8" borderId="23" xfId="56" applyNumberFormat="1" applyFont="1" applyFill="1" applyBorder="1"/>
    <xf numFmtId="170" fontId="14" fillId="0" borderId="23" xfId="56" applyNumberFormat="1" applyFont="1" applyBorder="1"/>
    <xf numFmtId="170" fontId="14" fillId="0" borderId="23" xfId="55" applyNumberFormat="1" applyFont="1" applyBorder="1"/>
    <xf numFmtId="170" fontId="14" fillId="8" borderId="23" xfId="55" applyNumberFormat="1" applyFont="1" applyFill="1" applyBorder="1"/>
    <xf numFmtId="0" fontId="2" fillId="0" borderId="0" xfId="81" applyNumberFormat="1" applyFont="1" applyFill="1" applyBorder="1" applyAlignment="1" applyProtection="1">
      <alignment horizontal="left" vertical="center" wrapText="1" indent="1"/>
      <protection locked="0"/>
    </xf>
    <xf numFmtId="170" fontId="2" fillId="7" borderId="0" xfId="56" applyNumberFormat="1" applyFont="1" applyFill="1" applyBorder="1"/>
    <xf numFmtId="170" fontId="2" fillId="0" borderId="22" xfId="55" applyNumberFormat="1" applyFont="1" applyBorder="1"/>
    <xf numFmtId="170" fontId="2" fillId="8" borderId="22" xfId="55" applyNumberFormat="1" applyFont="1" applyFill="1" applyBorder="1"/>
    <xf numFmtId="170" fontId="14" fillId="0" borderId="0" xfId="55" applyNumberFormat="1" applyFont="1"/>
    <xf numFmtId="170" fontId="14" fillId="8" borderId="0" xfId="55" applyNumberFormat="1" applyFont="1" applyFill="1"/>
    <xf numFmtId="2" fontId="14" fillId="0" borderId="0" xfId="77" applyNumberFormat="1" applyFont="1" applyAlignment="1">
      <alignment horizontal="left"/>
    </xf>
    <xf numFmtId="0" fontId="2" fillId="5" borderId="0" xfId="54" applyNumberFormat="1" applyFont="1" applyFill="1" applyBorder="1" applyAlignment="1" applyProtection="1">
      <alignment horizontal="left" vertical="center" wrapText="1"/>
      <protection locked="0"/>
    </xf>
    <xf numFmtId="37" fontId="2" fillId="5" borderId="0" xfId="0" applyNumberFormat="1" applyFont="1" applyFill="1" applyBorder="1" applyAlignment="1">
      <alignment horizontal="center"/>
    </xf>
    <xf numFmtId="0" fontId="2" fillId="0" borderId="0" xfId="54" applyNumberFormat="1" applyFont="1" applyFill="1" applyBorder="1" applyAlignment="1" applyProtection="1">
      <alignment horizontal="left" vertical="center" wrapText="1"/>
      <protection locked="0"/>
    </xf>
    <xf numFmtId="37" fontId="2" fillId="0" borderId="0" xfId="0" applyNumberFormat="1" applyFont="1" applyFill="1" applyBorder="1" applyAlignment="1">
      <alignment horizontal="center"/>
    </xf>
    <xf numFmtId="172" fontId="2" fillId="0" borderId="0" xfId="0" applyNumberFormat="1" applyFont="1" applyFill="1" applyBorder="1" applyAlignment="1">
      <alignment horizontal="center"/>
    </xf>
    <xf numFmtId="0" fontId="2" fillId="0" borderId="0" xfId="0" applyFont="1"/>
    <xf numFmtId="0" fontId="2" fillId="8" borderId="13" xfId="79" applyFont="1" applyFill="1" applyBorder="1" applyAlignment="1">
      <alignment horizontal="center" vertical="center"/>
    </xf>
    <xf numFmtId="0" fontId="2" fillId="8" borderId="24" xfId="0" applyFont="1" applyFill="1" applyBorder="1" applyAlignment="1">
      <alignment vertical="center" wrapText="1"/>
    </xf>
    <xf numFmtId="37" fontId="2" fillId="8" borderId="0" xfId="0" applyNumberFormat="1" applyFont="1" applyFill="1" applyBorder="1" applyAlignment="1">
      <alignment horizontal="center"/>
    </xf>
    <xf numFmtId="172" fontId="2" fillId="8" borderId="0" xfId="90" applyNumberFormat="1" applyFont="1" applyFill="1" applyBorder="1" applyAlignment="1">
      <alignment horizontal="center"/>
    </xf>
    <xf numFmtId="172" fontId="2" fillId="8" borderId="0" xfId="0" applyNumberFormat="1" applyFont="1" applyFill="1" applyBorder="1" applyAlignment="1">
      <alignment horizontal="center"/>
    </xf>
    <xf numFmtId="0" fontId="2" fillId="5" borderId="9" xfId="0" applyFont="1" applyFill="1" applyBorder="1"/>
    <xf numFmtId="0" fontId="15" fillId="5" borderId="35" xfId="0" applyFont="1" applyFill="1" applyBorder="1"/>
    <xf numFmtId="0" fontId="21" fillId="5" borderId="35" xfId="0" applyFont="1" applyFill="1" applyBorder="1"/>
    <xf numFmtId="0" fontId="16" fillId="5" borderId="35" xfId="0" applyFont="1" applyFill="1" applyBorder="1"/>
    <xf numFmtId="0" fontId="2" fillId="0" borderId="36" xfId="54" applyNumberFormat="1" applyFont="1" applyFill="1" applyBorder="1" applyAlignment="1" applyProtection="1">
      <alignment horizontal="left" vertical="center" wrapText="1"/>
      <protection locked="0"/>
    </xf>
    <xf numFmtId="0" fontId="15" fillId="0" borderId="37" xfId="0" applyFont="1" applyFill="1" applyBorder="1"/>
    <xf numFmtId="0" fontId="15" fillId="0" borderId="38" xfId="0" applyFont="1" applyFill="1" applyBorder="1"/>
    <xf numFmtId="0" fontId="2" fillId="5" borderId="39" xfId="0" applyFont="1" applyFill="1" applyBorder="1"/>
    <xf numFmtId="172" fontId="2" fillId="5" borderId="39" xfId="90" applyNumberFormat="1" applyFont="1" applyFill="1" applyBorder="1" applyAlignment="1">
      <alignment horizontal="center"/>
    </xf>
    <xf numFmtId="1" fontId="2" fillId="5" borderId="39" xfId="0" applyNumberFormat="1" applyFont="1" applyFill="1" applyBorder="1" applyAlignment="1">
      <alignment horizontal="center"/>
    </xf>
    <xf numFmtId="171" fontId="2" fillId="5" borderId="39" xfId="0" applyNumberFormat="1" applyFont="1" applyFill="1" applyBorder="1" applyAlignment="1">
      <alignment horizontal="center"/>
    </xf>
    <xf numFmtId="37" fontId="2" fillId="5" borderId="39" xfId="0" applyNumberFormat="1" applyFont="1" applyFill="1" applyBorder="1" applyAlignment="1">
      <alignment horizontal="center"/>
    </xf>
    <xf numFmtId="0" fontId="15" fillId="8" borderId="38" xfId="0" applyFont="1" applyFill="1" applyBorder="1"/>
    <xf numFmtId="0" fontId="2" fillId="8" borderId="39" xfId="0" applyFont="1" applyFill="1" applyBorder="1"/>
    <xf numFmtId="172" fontId="2" fillId="8" borderId="39" xfId="90" applyNumberFormat="1" applyFont="1" applyFill="1" applyBorder="1" applyAlignment="1">
      <alignment horizontal="center"/>
    </xf>
    <xf numFmtId="1" fontId="2" fillId="8" borderId="39" xfId="0" applyNumberFormat="1" applyFont="1" applyFill="1" applyBorder="1" applyAlignment="1">
      <alignment horizontal="center"/>
    </xf>
    <xf numFmtId="171" fontId="2" fillId="8" borderId="39" xfId="0" applyNumberFormat="1" applyFont="1" applyFill="1" applyBorder="1" applyAlignment="1">
      <alignment horizontal="center"/>
    </xf>
    <xf numFmtId="37" fontId="2" fillId="8" borderId="39" xfId="0" applyNumberFormat="1" applyFont="1" applyFill="1" applyBorder="1" applyAlignment="1">
      <alignment horizontal="center"/>
    </xf>
    <xf numFmtId="0" fontId="15" fillId="8" borderId="38" xfId="0" applyFont="1" applyFill="1" applyBorder="1" applyAlignment="1">
      <alignment horizontal="center"/>
    </xf>
    <xf numFmtId="0" fontId="15" fillId="0" borderId="40" xfId="0" applyFont="1" applyFill="1" applyBorder="1" applyAlignment="1">
      <alignment horizontal="center"/>
    </xf>
    <xf numFmtId="0" fontId="15" fillId="0" borderId="41" xfId="0" applyFont="1" applyFill="1" applyBorder="1" applyAlignment="1">
      <alignment horizontal="center"/>
    </xf>
    <xf numFmtId="0" fontId="15" fillId="0" borderId="42" xfId="0" applyFont="1" applyFill="1" applyBorder="1" applyAlignment="1">
      <alignment horizontal="center"/>
    </xf>
    <xf numFmtId="0" fontId="2" fillId="8" borderId="39" xfId="0" applyFont="1" applyFill="1" applyBorder="1" applyAlignment="1">
      <alignment horizontal="center"/>
    </xf>
    <xf numFmtId="0" fontId="2" fillId="5" borderId="39" xfId="0" applyFont="1" applyFill="1" applyBorder="1" applyAlignment="1">
      <alignment horizontal="center"/>
    </xf>
    <xf numFmtId="0" fontId="15" fillId="8" borderId="0" xfId="0" applyFont="1" applyFill="1" applyBorder="1" applyAlignment="1">
      <alignment vertical="center" wrapText="1"/>
    </xf>
    <xf numFmtId="0" fontId="58" fillId="0" borderId="0" xfId="0" applyFont="1" applyFill="1" applyAlignment="1">
      <alignment horizontal="center"/>
    </xf>
    <xf numFmtId="0" fontId="2" fillId="0" borderId="0" xfId="0" applyFont="1" applyFill="1"/>
    <xf numFmtId="0" fontId="2" fillId="0" borderId="39" xfId="0" applyFont="1" applyFill="1" applyBorder="1"/>
    <xf numFmtId="0" fontId="14" fillId="5" borderId="39" xfId="0" applyFont="1" applyFill="1" applyBorder="1"/>
    <xf numFmtId="0" fontId="14" fillId="5" borderId="43" xfId="0" applyFont="1" applyFill="1" applyBorder="1"/>
    <xf numFmtId="0" fontId="2" fillId="5" borderId="0" xfId="0" applyFont="1" applyFill="1" applyBorder="1" applyAlignment="1">
      <alignment horizontal="center"/>
    </xf>
    <xf numFmtId="0" fontId="14" fillId="5" borderId="36" xfId="0" applyFont="1" applyFill="1" applyBorder="1" applyAlignment="1">
      <alignment horizontal="center"/>
    </xf>
    <xf numFmtId="37" fontId="2" fillId="8" borderId="0" xfId="54" applyNumberFormat="1" applyFont="1" applyFill="1" applyBorder="1" applyAlignment="1">
      <alignment horizontal="center"/>
    </xf>
    <xf numFmtId="37" fontId="2" fillId="5" borderId="0" xfId="54" applyNumberFormat="1" applyFont="1" applyFill="1" applyBorder="1" applyAlignment="1">
      <alignment horizontal="center"/>
    </xf>
    <xf numFmtId="170" fontId="2" fillId="8" borderId="0" xfId="54" applyNumberFormat="1" applyFont="1" applyFill="1" applyBorder="1" applyAlignment="1">
      <alignment horizontal="center"/>
    </xf>
    <xf numFmtId="170" fontId="2" fillId="5" borderId="0" xfId="54" applyNumberFormat="1" applyFont="1" applyFill="1" applyBorder="1" applyAlignment="1">
      <alignment horizontal="center"/>
    </xf>
    <xf numFmtId="170" fontId="2" fillId="8" borderId="0" xfId="0" applyNumberFormat="1" applyFont="1" applyFill="1" applyBorder="1" applyAlignment="1">
      <alignment horizontal="center"/>
    </xf>
    <xf numFmtId="170" fontId="2" fillId="5" borderId="0" xfId="0" applyNumberFormat="1" applyFont="1" applyFill="1" applyBorder="1" applyAlignment="1">
      <alignment horizontal="center"/>
    </xf>
    <xf numFmtId="37" fontId="14" fillId="8" borderId="0" xfId="54" applyNumberFormat="1" applyFont="1" applyFill="1" applyBorder="1" applyAlignment="1">
      <alignment horizontal="center"/>
    </xf>
    <xf numFmtId="37" fontId="14" fillId="5" borderId="0" xfId="54" applyNumberFormat="1" applyFont="1" applyFill="1" applyBorder="1" applyAlignment="1">
      <alignment horizontal="center"/>
    </xf>
    <xf numFmtId="37" fontId="14" fillId="8" borderId="0" xfId="0" applyNumberFormat="1" applyFont="1" applyFill="1" applyBorder="1" applyAlignment="1">
      <alignment horizontal="center"/>
    </xf>
    <xf numFmtId="37" fontId="14" fillId="5" borderId="0" xfId="0" applyNumberFormat="1" applyFont="1" applyFill="1" applyBorder="1" applyAlignment="1">
      <alignment horizontal="center"/>
    </xf>
    <xf numFmtId="37" fontId="14" fillId="0" borderId="36" xfId="54" applyNumberFormat="1" applyFont="1" applyFill="1" applyBorder="1" applyAlignment="1">
      <alignment horizontal="center"/>
    </xf>
    <xf numFmtId="37" fontId="14" fillId="8" borderId="36" xfId="0" applyNumberFormat="1" applyFont="1" applyFill="1" applyBorder="1" applyAlignment="1">
      <alignment horizontal="center"/>
    </xf>
    <xf numFmtId="37" fontId="14" fillId="0" borderId="36" xfId="0" applyNumberFormat="1" applyFont="1" applyFill="1" applyBorder="1" applyAlignment="1">
      <alignment horizontal="center"/>
    </xf>
    <xf numFmtId="0" fontId="2" fillId="5" borderId="44" xfId="0" applyFont="1" applyFill="1" applyBorder="1"/>
    <xf numFmtId="0" fontId="15" fillId="0" borderId="45" xfId="0" applyFont="1" applyFill="1" applyBorder="1" applyAlignment="1">
      <alignment horizontal="center"/>
    </xf>
    <xf numFmtId="0" fontId="15" fillId="0" borderId="44" xfId="0" applyFont="1" applyFill="1" applyBorder="1" applyAlignment="1">
      <alignment horizontal="center"/>
    </xf>
    <xf numFmtId="37" fontId="2" fillId="5" borderId="44" xfId="0" applyNumberFormat="1" applyFont="1" applyFill="1" applyBorder="1" applyAlignment="1">
      <alignment horizontal="center"/>
    </xf>
    <xf numFmtId="37" fontId="2" fillId="5" borderId="46" xfId="54" applyNumberFormat="1" applyFont="1" applyFill="1" applyBorder="1" applyAlignment="1">
      <alignment horizontal="center"/>
    </xf>
    <xf numFmtId="37" fontId="2" fillId="5" borderId="43" xfId="54" applyNumberFormat="1" applyFont="1" applyFill="1" applyBorder="1" applyAlignment="1">
      <alignment horizontal="center"/>
    </xf>
    <xf numFmtId="37" fontId="2" fillId="8" borderId="46" xfId="54" applyNumberFormat="1" applyFont="1" applyFill="1" applyBorder="1" applyAlignment="1">
      <alignment horizontal="center"/>
    </xf>
    <xf numFmtId="0" fontId="2" fillId="8" borderId="45" xfId="0" applyFont="1" applyFill="1" applyBorder="1"/>
    <xf numFmtId="37" fontId="2" fillId="8" borderId="44" xfId="0" applyNumberFormat="1" applyFont="1" applyFill="1" applyBorder="1" applyAlignment="1">
      <alignment horizontal="center"/>
    </xf>
    <xf numFmtId="0" fontId="2" fillId="8" borderId="44" xfId="0" applyFont="1" applyFill="1" applyBorder="1"/>
    <xf numFmtId="0" fontId="14" fillId="5" borderId="0" xfId="78" applyNumberFormat="1" applyFont="1" applyFill="1" applyBorder="1" applyAlignment="1">
      <alignment vertical="center"/>
    </xf>
    <xf numFmtId="176" fontId="2" fillId="8" borderId="47" xfId="77" applyFont="1" applyFill="1" applyBorder="1" applyAlignment="1">
      <alignment horizontal="center" vertical="center"/>
    </xf>
    <xf numFmtId="176" fontId="2" fillId="8" borderId="48" xfId="77" applyFont="1" applyFill="1" applyBorder="1" applyAlignment="1">
      <alignment horizontal="center" vertical="center"/>
    </xf>
    <xf numFmtId="177" fontId="2" fillId="8" borderId="47" xfId="55" quotePrefix="1" applyNumberFormat="1" applyFont="1" applyFill="1" applyBorder="1" applyAlignment="1">
      <alignment horizontal="center"/>
    </xf>
    <xf numFmtId="176" fontId="14" fillId="0" borderId="49" xfId="80" applyFont="1" applyFill="1" applyBorder="1" applyAlignment="1"/>
    <xf numFmtId="176" fontId="2" fillId="8" borderId="50" xfId="77" applyFont="1" applyFill="1" applyBorder="1"/>
    <xf numFmtId="176" fontId="14" fillId="0" borderId="0" xfId="80" applyFont="1" applyFill="1" applyBorder="1" applyAlignment="1"/>
    <xf numFmtId="176" fontId="2" fillId="8" borderId="0" xfId="77" applyFont="1" applyFill="1" applyBorder="1"/>
    <xf numFmtId="37" fontId="14" fillId="8" borderId="0" xfId="77" applyNumberFormat="1" applyFont="1" applyFill="1" applyBorder="1" applyAlignment="1">
      <alignment horizontal="center" vertical="center"/>
    </xf>
    <xf numFmtId="176" fontId="2" fillId="0" borderId="0" xfId="80" applyFont="1" applyFill="1" applyBorder="1" applyAlignment="1"/>
    <xf numFmtId="176" fontId="2" fillId="8" borderId="0" xfId="77" applyFont="1" applyFill="1" applyBorder="1" applyAlignment="1">
      <alignment horizontal="center" vertical="center"/>
    </xf>
    <xf numFmtId="176" fontId="21" fillId="0" borderId="0" xfId="95" applyFont="1" applyFill="1" applyBorder="1" applyAlignment="1">
      <alignment horizontal="left"/>
    </xf>
    <xf numFmtId="176" fontId="2" fillId="0" borderId="0" xfId="80" applyFont="1" applyFill="1" applyBorder="1" applyAlignment="1">
      <alignment horizontal="left"/>
    </xf>
    <xf numFmtId="37" fontId="2" fillId="8" borderId="0" xfId="77" applyNumberFormat="1" applyFont="1" applyFill="1" applyBorder="1" applyAlignment="1">
      <alignment horizontal="center" vertical="center"/>
    </xf>
    <xf numFmtId="176" fontId="2" fillId="0" borderId="0" xfId="95" applyFont="1" applyFill="1" applyBorder="1" applyAlignment="1">
      <alignment horizontal="left"/>
    </xf>
    <xf numFmtId="176" fontId="14" fillId="0" borderId="0" xfId="80" applyFont="1" applyFill="1" applyBorder="1" applyAlignment="1">
      <alignment horizontal="left"/>
    </xf>
    <xf numFmtId="176" fontId="2" fillId="0" borderId="0" xfId="95" applyFont="1" applyBorder="1" applyAlignment="1">
      <alignment horizontal="left"/>
    </xf>
    <xf numFmtId="176" fontId="14" fillId="0" borderId="0" xfId="95" applyFont="1" applyFill="1" applyBorder="1" applyAlignment="1">
      <alignment horizontal="left"/>
    </xf>
    <xf numFmtId="176" fontId="14" fillId="0" borderId="0" xfId="77" applyFont="1" applyAlignment="1">
      <alignment wrapText="1"/>
    </xf>
    <xf numFmtId="176" fontId="14" fillId="0" borderId="51" xfId="80" applyFont="1" applyFill="1" applyBorder="1" applyAlignment="1">
      <alignment horizontal="left"/>
    </xf>
    <xf numFmtId="37" fontId="14" fillId="8" borderId="51" xfId="77" applyNumberFormat="1" applyFont="1" applyFill="1" applyBorder="1" applyAlignment="1">
      <alignment horizontal="center" vertical="center"/>
    </xf>
    <xf numFmtId="37" fontId="2" fillId="0" borderId="0" xfId="77" applyNumberFormat="1" applyFont="1" applyAlignment="1">
      <alignment horizontal="center" vertical="center"/>
    </xf>
    <xf numFmtId="176" fontId="2" fillId="0" borderId="0" xfId="77" applyFont="1" applyFill="1" applyBorder="1"/>
    <xf numFmtId="37" fontId="14" fillId="0" borderId="0" xfId="77" applyNumberFormat="1" applyFont="1" applyFill="1" applyBorder="1" applyAlignment="1">
      <alignment horizontal="center" vertical="center"/>
    </xf>
    <xf numFmtId="176" fontId="2" fillId="0" borderId="0" xfId="77" applyFont="1" applyFill="1" applyBorder="1" applyAlignment="1">
      <alignment horizontal="center" vertical="center"/>
    </xf>
    <xf numFmtId="37" fontId="2" fillId="0" borderId="0" xfId="77" applyNumberFormat="1" applyFont="1" applyFill="1" applyBorder="1" applyAlignment="1">
      <alignment horizontal="center" vertical="center"/>
    </xf>
    <xf numFmtId="37" fontId="2" fillId="0" borderId="0" xfId="77" applyNumberFormat="1" applyFont="1" applyFill="1" applyAlignment="1">
      <alignment horizontal="center" vertical="center"/>
    </xf>
    <xf numFmtId="37" fontId="15" fillId="8" borderId="36" xfId="0" applyNumberFormat="1" applyFont="1" applyFill="1" applyBorder="1" applyAlignment="1">
      <alignment horizontal="center"/>
    </xf>
    <xf numFmtId="37" fontId="15" fillId="5" borderId="36" xfId="0" applyNumberFormat="1" applyFont="1" applyFill="1" applyBorder="1" applyAlignment="1">
      <alignment horizontal="center"/>
    </xf>
    <xf numFmtId="37" fontId="15" fillId="5" borderId="0" xfId="53" applyNumberFormat="1" applyFont="1" applyFill="1" applyBorder="1" applyAlignment="1">
      <alignment horizontal="center"/>
    </xf>
    <xf numFmtId="37" fontId="2" fillId="8" borderId="52" xfId="0" applyNumberFormat="1" applyFont="1" applyFill="1" applyBorder="1" applyAlignment="1">
      <alignment horizontal="center"/>
    </xf>
    <xf numFmtId="37" fontId="2" fillId="8" borderId="53" xfId="0" applyNumberFormat="1" applyFont="1" applyFill="1" applyBorder="1" applyAlignment="1">
      <alignment horizontal="center"/>
    </xf>
    <xf numFmtId="172" fontId="2" fillId="8" borderId="54" xfId="0" applyNumberFormat="1" applyFont="1" applyFill="1" applyBorder="1" applyAlignment="1">
      <alignment horizontal="center"/>
    </xf>
    <xf numFmtId="172" fontId="2" fillId="8" borderId="39" xfId="0" applyNumberFormat="1" applyFont="1" applyFill="1" applyBorder="1" applyAlignment="1">
      <alignment horizontal="center"/>
    </xf>
    <xf numFmtId="172" fontId="2" fillId="0" borderId="44" xfId="0" applyNumberFormat="1" applyFont="1" applyFill="1" applyBorder="1" applyAlignment="1">
      <alignment horizontal="center"/>
    </xf>
    <xf numFmtId="172" fontId="2" fillId="8" borderId="44" xfId="0" applyNumberFormat="1" applyFont="1" applyFill="1" applyBorder="1" applyAlignment="1">
      <alignment horizontal="center"/>
    </xf>
    <xf numFmtId="172" fontId="2" fillId="0" borderId="39" xfId="0" applyNumberFormat="1" applyFont="1" applyFill="1" applyBorder="1" applyAlignment="1">
      <alignment horizontal="center"/>
    </xf>
    <xf numFmtId="0" fontId="16" fillId="0" borderId="0" xfId="0" applyFont="1" applyFill="1" applyAlignment="1"/>
    <xf numFmtId="0" fontId="2" fillId="8" borderId="0" xfId="0" applyFont="1" applyFill="1" applyBorder="1" applyAlignment="1">
      <alignment horizontal="center"/>
    </xf>
    <xf numFmtId="1" fontId="2" fillId="8" borderId="0" xfId="0" applyNumberFormat="1" applyFont="1" applyFill="1" applyBorder="1" applyAlignment="1">
      <alignment horizontal="center"/>
    </xf>
    <xf numFmtId="171" fontId="2" fillId="8" borderId="0" xfId="0" applyNumberFormat="1" applyFont="1" applyFill="1" applyBorder="1" applyAlignment="1">
      <alignment horizontal="center"/>
    </xf>
    <xf numFmtId="0" fontId="2" fillId="8" borderId="0" xfId="0" applyFont="1" applyFill="1" applyBorder="1"/>
    <xf numFmtId="0" fontId="0" fillId="0" borderId="0" xfId="0" applyFill="1" applyBorder="1"/>
    <xf numFmtId="0" fontId="2" fillId="8" borderId="55" xfId="0" applyFont="1" applyFill="1" applyBorder="1"/>
    <xf numFmtId="37" fontId="2" fillId="8" borderId="56" xfId="0" applyNumberFormat="1" applyFont="1" applyFill="1" applyBorder="1" applyAlignment="1">
      <alignment horizontal="center"/>
    </xf>
    <xf numFmtId="172" fontId="2" fillId="8" borderId="56" xfId="0" applyNumberFormat="1" applyFont="1" applyFill="1" applyBorder="1" applyAlignment="1">
      <alignment horizontal="center"/>
    </xf>
    <xf numFmtId="0" fontId="2" fillId="8" borderId="56" xfId="0" applyFont="1" applyFill="1" applyBorder="1"/>
    <xf numFmtId="37" fontId="2" fillId="8" borderId="57" xfId="54" applyNumberFormat="1" applyFont="1" applyFill="1" applyBorder="1" applyAlignment="1">
      <alignment horizontal="center"/>
    </xf>
    <xf numFmtId="0" fontId="14" fillId="5" borderId="58" xfId="0" applyFont="1" applyFill="1" applyBorder="1"/>
    <xf numFmtId="0" fontId="2" fillId="5" borderId="59" xfId="0" applyFont="1" applyFill="1" applyBorder="1"/>
    <xf numFmtId="0" fontId="14" fillId="0" borderId="59" xfId="0" applyFont="1" applyFill="1" applyBorder="1"/>
    <xf numFmtId="0" fontId="14" fillId="5" borderId="60" xfId="0" applyFont="1" applyFill="1" applyBorder="1"/>
    <xf numFmtId="0" fontId="2" fillId="0" borderId="44" xfId="0" applyFont="1" applyFill="1" applyBorder="1" applyAlignment="1">
      <alignment horizontal="center"/>
    </xf>
    <xf numFmtId="0" fontId="2" fillId="0" borderId="46" xfId="0" applyFont="1" applyFill="1" applyBorder="1" applyAlignment="1">
      <alignment horizontal="center"/>
    </xf>
    <xf numFmtId="43" fontId="2" fillId="8" borderId="0" xfId="53" applyFont="1" applyFill="1" applyBorder="1" applyAlignment="1">
      <alignment horizontal="center" vertical="center"/>
    </xf>
    <xf numFmtId="43" fontId="2" fillId="0" borderId="0" xfId="53" applyFont="1" applyFill="1" applyBorder="1" applyAlignment="1">
      <alignment horizontal="center" vertical="center"/>
    </xf>
    <xf numFmtId="43" fontId="2" fillId="0" borderId="0" xfId="53" applyFont="1" applyBorder="1" applyAlignment="1">
      <alignment horizontal="center" vertical="center"/>
    </xf>
    <xf numFmtId="37" fontId="14" fillId="0" borderId="51" xfId="77" applyNumberFormat="1" applyFont="1" applyFill="1" applyBorder="1" applyAlignment="1">
      <alignment horizontal="center" vertical="center"/>
    </xf>
    <xf numFmtId="176" fontId="2" fillId="0" borderId="61" xfId="77" applyFont="1" applyFill="1" applyBorder="1"/>
    <xf numFmtId="176" fontId="2" fillId="8" borderId="62" xfId="77" applyFont="1" applyFill="1" applyBorder="1"/>
    <xf numFmtId="176" fontId="2" fillId="8" borderId="63" xfId="77" applyFont="1" applyFill="1" applyBorder="1"/>
    <xf numFmtId="176" fontId="2" fillId="0" borderId="62" xfId="77" applyFont="1" applyFill="1" applyBorder="1"/>
    <xf numFmtId="0" fontId="2" fillId="5" borderId="47" xfId="79" applyFont="1" applyFill="1" applyBorder="1" applyAlignment="1" applyProtection="1">
      <alignment horizontal="left" vertical="center" indent="1"/>
    </xf>
    <xf numFmtId="0" fontId="2" fillId="5" borderId="47" xfId="79" applyFont="1" applyFill="1" applyBorder="1" applyAlignment="1" applyProtection="1">
      <alignment horizontal="left" vertical="center" wrapText="1" indent="1"/>
    </xf>
    <xf numFmtId="0" fontId="14" fillId="5" borderId="47" xfId="79" applyFont="1" applyFill="1" applyBorder="1" applyAlignment="1" applyProtection="1">
      <alignment horizontal="left" vertical="center" indent="1"/>
    </xf>
    <xf numFmtId="0" fontId="2" fillId="5" borderId="47" xfId="79" applyFont="1" applyFill="1" applyBorder="1" applyAlignment="1" applyProtection="1">
      <alignment horizontal="left" vertical="center" indent="1"/>
      <protection locked="0"/>
    </xf>
    <xf numFmtId="0" fontId="14" fillId="5" borderId="64" xfId="79" applyFont="1" applyFill="1" applyBorder="1" applyAlignment="1" applyProtection="1">
      <alignment horizontal="left" vertical="center" indent="1"/>
    </xf>
    <xf numFmtId="37" fontId="15" fillId="8" borderId="65" xfId="0" applyNumberFormat="1" applyFont="1" applyFill="1" applyBorder="1" applyAlignment="1">
      <alignment horizontal="center"/>
    </xf>
    <xf numFmtId="38" fontId="15" fillId="8" borderId="16" xfId="0" applyNumberFormat="1" applyFont="1" applyFill="1" applyBorder="1" applyAlignment="1">
      <alignment horizontal="center" vertical="center" wrapText="1"/>
    </xf>
    <xf numFmtId="38" fontId="15" fillId="8" borderId="0" xfId="0" applyNumberFormat="1" applyFont="1" applyFill="1" applyBorder="1" applyAlignment="1">
      <alignment horizontal="center" vertical="center" wrapText="1"/>
    </xf>
    <xf numFmtId="39" fontId="15" fillId="0" borderId="51" xfId="0" applyNumberFormat="1" applyFont="1" applyFill="1" applyBorder="1" applyAlignment="1">
      <alignment horizontal="center"/>
    </xf>
    <xf numFmtId="38" fontId="15" fillId="8" borderId="26" xfId="0" applyNumberFormat="1" applyFont="1" applyFill="1" applyBorder="1" applyAlignment="1">
      <alignment horizontal="center" vertical="center" wrapText="1"/>
    </xf>
    <xf numFmtId="38" fontId="15" fillId="8" borderId="24" xfId="0" applyNumberFormat="1" applyFont="1" applyFill="1" applyBorder="1" applyAlignment="1">
      <alignment horizontal="center" vertical="center" wrapText="1"/>
    </xf>
    <xf numFmtId="2" fontId="15" fillId="8" borderId="27" xfId="0" applyNumberFormat="1" applyFont="1" applyFill="1" applyBorder="1" applyAlignment="1">
      <alignment horizontal="center"/>
    </xf>
    <xf numFmtId="37" fontId="14" fillId="8" borderId="66" xfId="0" applyNumberFormat="1" applyFont="1" applyFill="1" applyBorder="1" applyAlignment="1">
      <alignment horizontal="center"/>
    </xf>
    <xf numFmtId="37" fontId="14" fillId="8" borderId="66" xfId="54" applyNumberFormat="1" applyFont="1" applyFill="1" applyBorder="1" applyAlignment="1">
      <alignment horizontal="center"/>
    </xf>
    <xf numFmtId="37" fontId="14" fillId="5" borderId="9" xfId="53" applyNumberFormat="1" applyFont="1" applyFill="1" applyBorder="1" applyAlignment="1">
      <alignment horizontal="center"/>
    </xf>
    <xf numFmtId="37" fontId="15" fillId="5" borderId="18" xfId="0" applyNumberFormat="1" applyFont="1" applyFill="1" applyBorder="1" applyAlignment="1">
      <alignment horizontal="center" vertical="center"/>
    </xf>
    <xf numFmtId="195" fontId="2" fillId="8" borderId="43" xfId="0" applyNumberFormat="1" applyFont="1" applyFill="1" applyBorder="1" applyAlignment="1">
      <alignment horizontal="center"/>
    </xf>
    <xf numFmtId="195" fontId="2" fillId="5" borderId="43" xfId="0" applyNumberFormat="1" applyFont="1" applyFill="1" applyBorder="1" applyAlignment="1">
      <alignment horizontal="center"/>
    </xf>
    <xf numFmtId="195" fontId="2" fillId="8" borderId="36" xfId="0" applyNumberFormat="1" applyFont="1" applyFill="1" applyBorder="1" applyAlignment="1">
      <alignment horizontal="center"/>
    </xf>
    <xf numFmtId="170" fontId="2" fillId="8" borderId="34" xfId="56" quotePrefix="1" applyNumberFormat="1" applyFont="1" applyFill="1" applyBorder="1" applyAlignment="1">
      <alignment horizontal="center"/>
    </xf>
    <xf numFmtId="0" fontId="17" fillId="0" borderId="0" xfId="0" applyFont="1"/>
    <xf numFmtId="0" fontId="2" fillId="0" borderId="41" xfId="0" applyFont="1" applyFill="1" applyBorder="1" applyAlignment="1">
      <alignment horizontal="center"/>
    </xf>
    <xf numFmtId="195" fontId="2" fillId="8" borderId="39" xfId="0" applyNumberFormat="1" applyFont="1" applyFill="1" applyBorder="1" applyAlignment="1">
      <alignment horizontal="center"/>
    </xf>
    <xf numFmtId="195" fontId="2" fillId="5" borderId="39" xfId="0" applyNumberFormat="1" applyFont="1" applyFill="1" applyBorder="1" applyAlignment="1">
      <alignment horizontal="center"/>
    </xf>
    <xf numFmtId="195" fontId="2" fillId="8" borderId="0" xfId="0" applyNumberFormat="1" applyFont="1" applyFill="1" applyBorder="1" applyAlignment="1">
      <alignment horizontal="center"/>
    </xf>
    <xf numFmtId="43" fontId="15" fillId="5" borderId="16" xfId="53" applyFont="1" applyFill="1" applyBorder="1" applyAlignment="1">
      <alignment horizontal="center" vertical="center"/>
    </xf>
    <xf numFmtId="0" fontId="2" fillId="5" borderId="0" xfId="0" applyFont="1" applyFill="1"/>
    <xf numFmtId="0" fontId="2" fillId="5" borderId="0" xfId="0" applyFont="1" applyFill="1" applyBorder="1" applyAlignment="1">
      <alignment wrapText="1"/>
    </xf>
    <xf numFmtId="0" fontId="2" fillId="5" borderId="9" xfId="0" applyFont="1" applyFill="1" applyBorder="1" applyAlignment="1">
      <alignment wrapText="1"/>
    </xf>
    <xf numFmtId="172" fontId="2" fillId="8" borderId="12" xfId="89" applyNumberFormat="1" applyFont="1" applyFill="1" applyBorder="1" applyAlignment="1">
      <alignment horizontal="center" vertical="center"/>
    </xf>
    <xf numFmtId="3" fontId="2" fillId="8" borderId="12" xfId="89" applyNumberFormat="1" applyFont="1" applyFill="1" applyBorder="1" applyAlignment="1">
      <alignment horizontal="center" vertical="center"/>
    </xf>
    <xf numFmtId="3" fontId="2" fillId="5" borderId="0" xfId="0" applyNumberFormat="1" applyFont="1" applyFill="1" applyBorder="1" applyAlignment="1">
      <alignment horizontal="center"/>
    </xf>
    <xf numFmtId="3" fontId="2" fillId="8" borderId="21" xfId="0" applyNumberFormat="1" applyFont="1" applyFill="1" applyBorder="1" applyAlignment="1">
      <alignment horizontal="center"/>
    </xf>
    <xf numFmtId="3" fontId="2" fillId="5" borderId="9" xfId="0" applyNumberFormat="1" applyFont="1" applyFill="1" applyBorder="1" applyAlignment="1">
      <alignment horizontal="center"/>
    </xf>
    <xf numFmtId="172" fontId="2" fillId="5" borderId="0" xfId="89" applyNumberFormat="1" applyFont="1" applyFill="1" applyBorder="1" applyAlignment="1">
      <alignment horizontal="center" vertical="center"/>
    </xf>
    <xf numFmtId="0" fontId="15" fillId="5" borderId="0" xfId="0" applyFont="1" applyFill="1" applyBorder="1" applyAlignment="1">
      <alignment vertical="center" wrapText="1"/>
    </xf>
    <xf numFmtId="37" fontId="15" fillId="5" borderId="0" xfId="0" applyNumberFormat="1" applyFont="1" applyFill="1" applyBorder="1" applyAlignment="1">
      <alignment horizontal="center" vertical="center" wrapText="1"/>
    </xf>
    <xf numFmtId="37" fontId="2" fillId="8" borderId="21" xfId="0" applyNumberFormat="1" applyFont="1" applyFill="1" applyBorder="1" applyAlignment="1">
      <alignment horizontal="center"/>
    </xf>
    <xf numFmtId="37" fontId="2" fillId="5" borderId="9" xfId="0" applyNumberFormat="1" applyFont="1" applyFill="1" applyBorder="1" applyAlignment="1">
      <alignment horizontal="center"/>
    </xf>
    <xf numFmtId="37" fontId="2" fillId="0" borderId="0" xfId="53" applyNumberFormat="1" applyFont="1" applyFill="1" applyBorder="1" applyAlignment="1">
      <alignment horizontal="center"/>
    </xf>
    <xf numFmtId="37" fontId="14" fillId="8" borderId="0" xfId="53" applyNumberFormat="1" applyFont="1" applyFill="1" applyBorder="1" applyAlignment="1">
      <alignment horizontal="center"/>
    </xf>
    <xf numFmtId="37" fontId="14" fillId="0" borderId="0" xfId="53" applyNumberFormat="1" applyFont="1" applyFill="1" applyBorder="1" applyAlignment="1">
      <alignment horizontal="center"/>
    </xf>
    <xf numFmtId="172" fontId="2" fillId="8" borderId="0" xfId="89" applyNumberFormat="1" applyFont="1" applyFill="1" applyBorder="1" applyAlignment="1">
      <alignment horizontal="center"/>
    </xf>
    <xf numFmtId="172" fontId="2" fillId="0" borderId="0" xfId="89" applyNumberFormat="1" applyFont="1" applyFill="1" applyBorder="1" applyAlignment="1">
      <alignment horizontal="center"/>
    </xf>
    <xf numFmtId="1" fontId="2" fillId="0" borderId="0" xfId="0" applyNumberFormat="1" applyFont="1" applyFill="1" applyBorder="1" applyAlignment="1">
      <alignment horizontal="center"/>
    </xf>
    <xf numFmtId="195" fontId="2" fillId="0" borderId="0" xfId="0" applyNumberFormat="1" applyFont="1" applyFill="1" applyBorder="1" applyAlignment="1">
      <alignment horizontal="center"/>
    </xf>
    <xf numFmtId="0" fontId="2" fillId="0" borderId="43" xfId="0" applyFont="1" applyFill="1" applyBorder="1"/>
    <xf numFmtId="0" fontId="2" fillId="5" borderId="36" xfId="0" applyFont="1" applyFill="1" applyBorder="1" applyAlignment="1">
      <alignment horizontal="center"/>
    </xf>
    <xf numFmtId="172" fontId="2" fillId="0" borderId="36" xfId="89" applyNumberFormat="1" applyFont="1" applyFill="1" applyBorder="1" applyAlignment="1">
      <alignment horizontal="center"/>
    </xf>
    <xf numFmtId="37" fontId="14" fillId="8" borderId="67" xfId="53" applyNumberFormat="1" applyFont="1" applyFill="1" applyBorder="1" applyAlignment="1">
      <alignment horizontal="center"/>
    </xf>
    <xf numFmtId="37" fontId="14" fillId="5" borderId="0" xfId="53" applyNumberFormat="1" applyFont="1" applyFill="1" applyBorder="1" applyAlignment="1">
      <alignment horizontal="center"/>
    </xf>
    <xf numFmtId="37" fontId="14" fillId="8" borderId="50" xfId="0" applyNumberFormat="1" applyFont="1" applyFill="1" applyBorder="1" applyAlignment="1">
      <alignment horizontal="center"/>
    </xf>
    <xf numFmtId="37" fontId="2" fillId="8" borderId="67" xfId="53" applyNumberFormat="1" applyFont="1" applyFill="1" applyBorder="1" applyAlignment="1">
      <alignment horizontal="center"/>
    </xf>
    <xf numFmtId="37" fontId="2" fillId="5" borderId="0" xfId="53" applyNumberFormat="1" applyFont="1" applyFill="1" applyBorder="1" applyAlignment="1">
      <alignment horizontal="center"/>
    </xf>
    <xf numFmtId="37" fontId="2" fillId="8" borderId="67" xfId="0" applyNumberFormat="1" applyFont="1" applyFill="1" applyBorder="1" applyAlignment="1">
      <alignment horizontal="center"/>
    </xf>
    <xf numFmtId="37" fontId="14" fillId="8" borderId="67" xfId="0" applyNumberFormat="1" applyFont="1" applyFill="1" applyBorder="1" applyAlignment="1">
      <alignment horizontal="center"/>
    </xf>
    <xf numFmtId="37" fontId="14" fillId="8" borderId="68" xfId="53" applyNumberFormat="1" applyFont="1" applyFill="1" applyBorder="1" applyAlignment="1">
      <alignment horizontal="center"/>
    </xf>
    <xf numFmtId="37" fontId="14" fillId="0" borderId="36" xfId="53" applyNumberFormat="1" applyFont="1" applyFill="1" applyBorder="1" applyAlignment="1">
      <alignment horizontal="center"/>
    </xf>
    <xf numFmtId="37" fontId="14" fillId="8" borderId="68" xfId="0" applyNumberFormat="1" applyFont="1" applyFill="1" applyBorder="1" applyAlignment="1">
      <alignment horizontal="center"/>
    </xf>
    <xf numFmtId="0" fontId="2" fillId="0" borderId="0" xfId="0" applyFont="1" applyFill="1" applyBorder="1"/>
    <xf numFmtId="37" fontId="2" fillId="8" borderId="0" xfId="53" applyNumberFormat="1" applyFont="1" applyFill="1" applyBorder="1" applyAlignment="1">
      <alignment horizontal="center"/>
    </xf>
    <xf numFmtId="0" fontId="2" fillId="5" borderId="69" xfId="0" applyFont="1" applyFill="1" applyBorder="1"/>
    <xf numFmtId="0" fontId="2" fillId="5" borderId="51" xfId="0" applyFont="1" applyFill="1" applyBorder="1" applyAlignment="1">
      <alignment horizontal="center"/>
    </xf>
    <xf numFmtId="37" fontId="2" fillId="8" borderId="51" xfId="0" applyNumberFormat="1" applyFont="1" applyFill="1" applyBorder="1" applyAlignment="1">
      <alignment horizontal="center"/>
    </xf>
    <xf numFmtId="37" fontId="2" fillId="0" borderId="51" xfId="0" applyNumberFormat="1" applyFont="1" applyFill="1" applyBorder="1" applyAlignment="1">
      <alignment horizontal="center"/>
    </xf>
    <xf numFmtId="0" fontId="15" fillId="5" borderId="70" xfId="0" applyFont="1" applyFill="1" applyBorder="1"/>
    <xf numFmtId="37" fontId="2" fillId="0" borderId="0" xfId="77" applyNumberFormat="1" applyFont="1"/>
    <xf numFmtId="37" fontId="14" fillId="0" borderId="0" xfId="77" applyNumberFormat="1" applyFont="1"/>
    <xf numFmtId="37" fontId="15" fillId="5" borderId="0" xfId="0" applyNumberFormat="1" applyFont="1" applyFill="1" applyBorder="1"/>
    <xf numFmtId="37" fontId="0" fillId="0" borderId="0" xfId="0" applyNumberFormat="1" applyFill="1"/>
    <xf numFmtId="37" fontId="15" fillId="8" borderId="0" xfId="53" applyNumberFormat="1" applyFont="1" applyFill="1" applyBorder="1" applyAlignment="1">
      <alignment horizontal="center"/>
    </xf>
    <xf numFmtId="37" fontId="14" fillId="8" borderId="9" xfId="53" applyNumberFormat="1" applyFont="1" applyFill="1" applyBorder="1" applyAlignment="1">
      <alignment horizontal="center"/>
    </xf>
    <xf numFmtId="37" fontId="2" fillId="8" borderId="0" xfId="56" applyNumberFormat="1" applyFont="1" applyFill="1" applyBorder="1"/>
    <xf numFmtId="37" fontId="2" fillId="0" borderId="0" xfId="56" applyNumberFormat="1" applyFont="1" applyBorder="1"/>
    <xf numFmtId="37" fontId="2" fillId="8" borderId="0" xfId="55" applyNumberFormat="1" applyFont="1" applyFill="1"/>
    <xf numFmtId="0" fontId="14" fillId="0" borderId="0" xfId="93" applyFont="1" applyFill="1" applyBorder="1" applyAlignment="1">
      <alignment horizontal="left" vertical="center" wrapText="1"/>
    </xf>
    <xf numFmtId="0" fontId="2" fillId="0" borderId="0" xfId="80" applyNumberFormat="1" applyFont="1" applyFill="1" applyAlignment="1">
      <alignment horizontal="left"/>
    </xf>
    <xf numFmtId="0" fontId="2" fillId="8" borderId="33" xfId="78" applyNumberFormat="1" applyFont="1" applyFill="1" applyBorder="1" applyAlignment="1">
      <alignment horizontal="center" vertical="center" wrapText="1"/>
    </xf>
    <xf numFmtId="0" fontId="2" fillId="8" borderId="71" xfId="78" applyNumberFormat="1" applyFont="1" applyFill="1" applyBorder="1" applyAlignment="1">
      <alignment horizontal="center" vertical="center" wrapText="1"/>
    </xf>
    <xf numFmtId="170" fontId="2" fillId="8" borderId="65" xfId="54" applyNumberFormat="1" applyFont="1" applyFill="1" applyBorder="1" applyAlignment="1">
      <alignment horizontal="center"/>
    </xf>
    <xf numFmtId="170" fontId="2" fillId="8" borderId="0" xfId="54" applyNumberFormat="1" applyFont="1" applyFill="1" applyBorder="1" applyAlignment="1">
      <alignment horizontal="center"/>
    </xf>
    <xf numFmtId="0" fontId="2" fillId="8" borderId="49" xfId="78" applyNumberFormat="1" applyFont="1" applyFill="1" applyBorder="1" applyAlignment="1" applyProtection="1">
      <alignment horizontal="center" vertical="center" wrapText="1"/>
    </xf>
    <xf numFmtId="0" fontId="2" fillId="8" borderId="72" xfId="78" applyNumberFormat="1" applyFont="1" applyFill="1" applyBorder="1" applyAlignment="1" applyProtection="1">
      <alignment horizontal="center" vertical="center" wrapText="1"/>
    </xf>
    <xf numFmtId="170" fontId="2" fillId="8" borderId="47" xfId="54" applyNumberFormat="1" applyFont="1" applyFill="1" applyBorder="1" applyAlignment="1">
      <alignment horizontal="center"/>
    </xf>
    <xf numFmtId="0" fontId="16" fillId="5" borderId="0" xfId="0" applyFont="1" applyFill="1" applyAlignment="1">
      <alignment horizontal="right" wrapText="1"/>
    </xf>
    <xf numFmtId="0" fontId="0" fillId="0" borderId="0" xfId="0" applyAlignment="1">
      <alignment wrapText="1"/>
    </xf>
    <xf numFmtId="0" fontId="15" fillId="8" borderId="0" xfId="0" applyFont="1" applyFill="1" applyBorder="1" applyAlignment="1">
      <alignment horizontal="center" vertical="center" wrapText="1"/>
    </xf>
    <xf numFmtId="0" fontId="15" fillId="8" borderId="25" xfId="79" applyFont="1" applyFill="1" applyBorder="1" applyAlignment="1">
      <alignment horizontal="center" vertical="center"/>
    </xf>
    <xf numFmtId="0" fontId="15" fillId="8" borderId="15" xfId="79" applyFont="1" applyFill="1" applyBorder="1" applyAlignment="1">
      <alignment horizontal="center" vertical="center"/>
    </xf>
    <xf numFmtId="0" fontId="15" fillId="8" borderId="30" xfId="79" applyFont="1" applyFill="1" applyBorder="1" applyAlignment="1">
      <alignment horizontal="center" vertical="center"/>
    </xf>
    <xf numFmtId="0" fontId="15" fillId="8" borderId="28" xfId="79" applyFont="1" applyFill="1" applyBorder="1" applyAlignment="1">
      <alignment horizontal="center" vertical="center" wrapText="1"/>
    </xf>
    <xf numFmtId="0" fontId="15" fillId="8" borderId="20" xfId="79" applyFont="1" applyFill="1" applyBorder="1" applyAlignment="1">
      <alignment horizontal="center" vertical="center" wrapText="1"/>
    </xf>
    <xf numFmtId="0" fontId="15" fillId="8" borderId="29" xfId="79" applyFont="1" applyFill="1" applyBorder="1" applyAlignment="1">
      <alignment horizontal="center" vertical="center" wrapText="1"/>
    </xf>
    <xf numFmtId="0" fontId="15" fillId="5" borderId="0" xfId="79" applyFont="1" applyFill="1" applyBorder="1" applyAlignment="1">
      <alignment horizontal="center" vertical="center"/>
    </xf>
    <xf numFmtId="0" fontId="2" fillId="8" borderId="28" xfId="0" applyFont="1" applyFill="1" applyBorder="1" applyAlignment="1">
      <alignment horizontal="center"/>
    </xf>
    <xf numFmtId="0" fontId="2" fillId="8" borderId="20" xfId="0" applyFont="1" applyFill="1" applyBorder="1" applyAlignment="1">
      <alignment horizontal="center"/>
    </xf>
    <xf numFmtId="0" fontId="0" fillId="8" borderId="20" xfId="0" applyFill="1" applyBorder="1" applyAlignment="1">
      <alignment horizontal="center" vertical="center" wrapText="1"/>
    </xf>
    <xf numFmtId="0" fontId="0" fillId="8" borderId="29" xfId="0" applyFill="1" applyBorder="1" applyAlignment="1">
      <alignment horizontal="center" vertical="center" wrapText="1"/>
    </xf>
  </cellXfs>
  <cellStyles count="124">
    <cellStyle name="          _x000d__x000a_shell=progman.exe_x000d__x000a_m" xfId="1"/>
    <cellStyle name="%" xfId="2"/>
    <cellStyle name=",." xfId="3"/>
    <cellStyle name="??" xfId="4"/>
    <cellStyle name="?? [0.00]_PRODUCT DETAIL Q1" xfId="5"/>
    <cellStyle name="?? [0]" xfId="6"/>
    <cellStyle name="???? [0.00]_PRODUCT DETAIL Q1" xfId="7"/>
    <cellStyle name="????_PRODUCT DETAIL Q1" xfId="8"/>
    <cellStyle name="???[0]_Book1" xfId="9"/>
    <cellStyle name="???_95" xfId="10"/>
    <cellStyle name="??_(????)??????" xfId="11"/>
    <cellStyle name="\" xfId="12"/>
    <cellStyle name="_BML_Punjab_June'04" xfId="13"/>
    <cellStyle name="_Detail Report-REG &amp; FTH" xfId="14"/>
    <cellStyle name="_ESOP_Exercisable options_March'05" xfId="15"/>
    <cellStyle name="_ESOP_Weighted avg. ex. period_March'05" xfId="16"/>
    <cellStyle name="_Fas 157 &amp; 159" xfId="17"/>
    <cellStyle name="_Sheet1" xfId="18"/>
    <cellStyle name="_Sheet1_1" xfId="19"/>
    <cellStyle name="_Sheet2" xfId="20"/>
    <cellStyle name="_Sheet2_1" xfId="21"/>
    <cellStyle name="_Sheet2_1_Sheet2" xfId="22"/>
    <cellStyle name="_Sheet3" xfId="23"/>
    <cellStyle name="=C:\WINNT\SYSTEM32\COMMAND.COM" xfId="24"/>
    <cellStyle name="=F:\WINNT\SYSTEM32\COMMAND.COM" xfId="25"/>
    <cellStyle name="0,0_x000d__x000a_NA_x000d__x000a_" xfId="26"/>
    <cellStyle name="0,0_x000d__x000a_NA_x000d__x000a_ 2" xfId="27"/>
    <cellStyle name="1" xfId="28"/>
    <cellStyle name="18" xfId="29"/>
    <cellStyle name="2" xfId="30"/>
    <cellStyle name="3" xfId="31"/>
    <cellStyle name="4" xfId="32"/>
    <cellStyle name="6" xfId="33"/>
    <cellStyle name="ÅëÈ­ [0]_¿ì¹°Åë" xfId="34"/>
    <cellStyle name="AeE­ [0]_INQUIRY ¿µ¾÷AßAø " xfId="35"/>
    <cellStyle name="ÅëÈ­ [0]_S" xfId="36"/>
    <cellStyle name="ÅëÈ­_¿ì¹°Åë" xfId="37"/>
    <cellStyle name="AeE­_INQUIRY ¿µ¾÷AßAø " xfId="38"/>
    <cellStyle name="ÅëÈ­_S" xfId="39"/>
    <cellStyle name="APPEAR" xfId="40"/>
    <cellStyle name="ÄÞ¸¶ [0]_¿ì¹°Åë" xfId="41"/>
    <cellStyle name="AÞ¸¶ [0]_INQUIRY ¿?¾÷AßAø " xfId="42"/>
    <cellStyle name="ÄÞ¸¶ [0]_S" xfId="43"/>
    <cellStyle name="ÄÞ¸¶_¿ì¹°Åë" xfId="44"/>
    <cellStyle name="AÞ¸¶_INQUIRY ¿?¾÷AßAø " xfId="45"/>
    <cellStyle name="ÄÞ¸¶_S" xfId="46"/>
    <cellStyle name="BKWmas" xfId="47"/>
    <cellStyle name="Body" xfId="48"/>
    <cellStyle name="C?AØ_¿?¾÷CoE² " xfId="49"/>
    <cellStyle name="Ç¥ÁØ_´çÃÊ±¸ÀÔ»ý»ê" xfId="50"/>
    <cellStyle name="C￥AØ_¿μ¾÷CoE² " xfId="51"/>
    <cellStyle name="Ç¥ÁØ_S" xfId="52"/>
    <cellStyle name="Comma" xfId="53" builtinId="3"/>
    <cellStyle name="Comma 2" xfId="54"/>
    <cellStyle name="Comma 3" xfId="55"/>
    <cellStyle name="Comma_IFRS_Segment_Consol_BAL_March 2009" xfId="56"/>
    <cellStyle name="Comma0" xfId="57"/>
    <cellStyle name="COMPS" xfId="58"/>
    <cellStyle name="Currency0" xfId="59"/>
    <cellStyle name="DATA_ENT" xfId="60"/>
    <cellStyle name="Date" xfId="61"/>
    <cellStyle name="Dezimal [0]_Compiling Utility Macros" xfId="62"/>
    <cellStyle name="Dezimal_Compiling Utility Macros" xfId="63"/>
    <cellStyle name="DOWNFOOT" xfId="64"/>
    <cellStyle name="Euro" xfId="65"/>
    <cellStyle name="Fixed" xfId="66"/>
    <cellStyle name="Header1" xfId="67"/>
    <cellStyle name="Header2" xfId="68"/>
    <cellStyle name="HIDE" xfId="69"/>
    <cellStyle name="Hyperlink" xfId="70" builtinId="8"/>
    <cellStyle name="LineItemValue" xfId="71"/>
    <cellStyle name="MARK" xfId="72"/>
    <cellStyle name="n" xfId="73"/>
    <cellStyle name="no dec" xfId="74"/>
    <cellStyle name="Nor}al" xfId="75"/>
    <cellStyle name="Normal" xfId="0" builtinId="0"/>
    <cellStyle name="Normal - Style1" xfId="76"/>
    <cellStyle name="Normal 2" xfId="77"/>
    <cellStyle name="Normal 3" xfId="78"/>
    <cellStyle name="Normal_Reconciliation" xfId="79"/>
    <cellStyle name="Normal_US GAAP_Consolidation_BTVL_3 Year_2002-03" xfId="80"/>
    <cellStyle name="Normal_US GAAP_Consolidation_BTVL_September'08_Print Pack" xfId="81"/>
    <cellStyle name="oft Excel]_x000d__x000a_Comment=The open=/f lines load custom functions into the Paste Function list._x000d__x000a_Maximized=2_x000d__x000a_Basics=1_x000d__x000a_A" xfId="82"/>
    <cellStyle name="oft Excel]_x000d__x000a_Comment=The open=/f lines load custom functions into the Paste Function list._x000d__x000a_Maximized=3_x000d__x000a_Basics=1_x000d__x000a_A" xfId="83"/>
    <cellStyle name="Output Amounts" xfId="84"/>
    <cellStyle name="Output Column Headings" xfId="85"/>
    <cellStyle name="Output Line Items" xfId="86"/>
    <cellStyle name="Output Report Heading" xfId="87"/>
    <cellStyle name="Output Report Title" xfId="88"/>
    <cellStyle name="Percent" xfId="89" builtinId="5"/>
    <cellStyle name="Percent 2" xfId="90"/>
    <cellStyle name="s]_x000d__x000a_spooler=yes_x000d__x000a_load=_x000d__x000a_Beep=yes_x000d__x000a_NullPort=None_x000d__x000a_BorderWidth=3_x000d__x000a_CursorBlinkRate=1200_x000d__x000a_DoubleClickSpeed=452_x000d__x000a_Programs=co" xfId="91"/>
    <cellStyle name="Standard_Anpassen der Amortisation" xfId="92"/>
    <cellStyle name="Style 1" xfId="93"/>
    <cellStyle name="Style 1 2" xfId="94"/>
    <cellStyle name="Style 1 3" xfId="95"/>
    <cellStyle name="þ_x001d_ð·_x000c_æþ'_x000d_ßþU_x0001_Ø_x0005_ü_x0014__x0007__x0001__x0001_" xfId="96"/>
    <cellStyle name="Währung [0]_Compiling Utility Macros" xfId="97"/>
    <cellStyle name="Währung_Compiling Utility Macros" xfId="98"/>
    <cellStyle name="xuan" xfId="99"/>
    <cellStyle name=" [0.00]_ Att. 1- Cover" xfId="121"/>
    <cellStyle name="_ Att. 1- Cover" xfId="122"/>
    <cellStyle name="?_ Att. 1- Cover" xfId="123"/>
    <cellStyle name="똿뗦먛귟 [0.00]_PRODUCT DETAIL Q1" xfId="100"/>
    <cellStyle name="똿뗦먛귟_PRODUCT DETAIL Q1" xfId="101"/>
    <cellStyle name="믅됞 [0.00]_PRODUCT DETAIL Q1" xfId="102"/>
    <cellStyle name="믅됞_PRODUCT DETAIL Q1" xfId="103"/>
    <cellStyle name="백분율_95" xfId="104"/>
    <cellStyle name="뷭?_BOOKSHIP" xfId="105"/>
    <cellStyle name="콤마 [0]_1202" xfId="109"/>
    <cellStyle name="콤마_1202" xfId="110"/>
    <cellStyle name="통화 [0]_1202" xfId="111"/>
    <cellStyle name="통화_1202" xfId="112"/>
    <cellStyle name="표준_(정보부문)월별인원계획" xfId="113"/>
    <cellStyle name="一般_00Q3902REV.1" xfId="106"/>
    <cellStyle name="千分位[0]_00Q3902REV.1" xfId="107"/>
    <cellStyle name="千分位_00Q3902REV.1" xfId="108"/>
    <cellStyle name="桁区切り [0.00]_7月5日提出（HZM）" xfId="114"/>
    <cellStyle name="桁区切り_08-00 NET Summary" xfId="115"/>
    <cellStyle name="標準_(A1)BOQ " xfId="116"/>
    <cellStyle name="貨幣 [0]_00Q3902REV.1" xfId="117"/>
    <cellStyle name="貨幣[0]_BRE" xfId="118"/>
    <cellStyle name="貨幣_00Q3902REV.1" xfId="119"/>
    <cellStyle name="非表示" xfId="12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externalLink" Target="externalLinks/externalLink6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externalLink" Target="externalLinks/externalLink7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GARIMA~1.BTV/LOCALS~1/Temp/notesE1EF34/Reconcilliation%20Table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GARIMA~1.BTV/LOCALS~1/Temp/notesE1EF34/Stock%20Section%20Highlight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Mobility/MIS/MAPA/May%202003/Forecast/Mobility%20Business%20Plan%202003-04%20-%20Ver%204.5%20-%20Final%20-%20KPI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anceserver\data\Documents%20and%20Settings\Administrator\Desktop\Check_Report.xlt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NEW%20K%20DRIVE/Investor%20Relations%20Function/Working%20Folders/Quarterly%20Results/FY%202005/Q4FY05-%20MARCH/Financial/Financial%20Format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BPA%20QR%20Folder/2010-11/Q1FY11%20-%20June/Report/Tables_Q1FY11_Ver2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BPA\Backup%20files\Q4FY10%20-%20Mar\Financial%20Trends\IR%20Pack%20-%20FR\Qtly%20FRA%20Pack%201st%20cut\Financial%20Format-USGAAP-Trends%20file_Q3FY0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EBITDA Reconcilation"/>
      <sheetName val="Mobility "/>
      <sheetName val="Infotel"/>
      <sheetName val="Fixed line"/>
      <sheetName val="Long distance"/>
      <sheetName val="Enterprise Business "/>
      <sheetName val="Others"/>
      <sheetName val="Finance cost"/>
      <sheetName val="Income tax "/>
      <sheetName val="Schedule of Other Costs"/>
      <sheetName val="Depreciation"/>
      <sheetName val="Outgoing"/>
      <sheetName val="Incoming"/>
      <sheetName val="Delhi"/>
      <sheetName val="MODEL"/>
      <sheetName val="Profile"/>
      <sheetName val="factor_sheet"/>
      <sheetName val="Pub Rts 1.5 Standalon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1 Stock section"/>
      <sheetName val="Query Results ALL"/>
      <sheetName val="Cost assmpts"/>
      <sheetName val="Formulae"/>
      <sheetName val="Dels"/>
      <sheetName val="Parameter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PIs"/>
      <sheetName val="T.P&amp;L"/>
      <sheetName val="U.BS"/>
      <sheetName val="W.CF"/>
      <sheetName val="ecommerce"/>
      <sheetName val="Revenue Schedule"/>
      <sheetName val="Opex Schedule"/>
      <sheetName val="BS"/>
      <sheetName val="factor_sheet"/>
      <sheetName val="Ref"/>
      <sheetName val="Assumptions"/>
      <sheetName val="2000"/>
      <sheetName val="TOTAL"/>
      <sheetName val="currency"/>
      <sheetName val="Site wise NADs"/>
    </sheetNames>
    <sheetDataSet>
      <sheetData sheetId="0" refreshError="1">
        <row r="2">
          <cell r="AM2" t="str">
            <v>Business Plan 2003-04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Ref"/>
      <sheetName val="Sheet1"/>
      <sheetName val="Sheet2"/>
      <sheetName val="Sheet3"/>
      <sheetName val="#REF"/>
      <sheetName val="currency"/>
      <sheetName val="KPIs"/>
      <sheetName val="Assumptions"/>
      <sheetName val="TOTAL"/>
      <sheetName val="AV"/>
      <sheetName val="currency (2)"/>
      <sheetName val="DLC sites"/>
      <sheetName val="SDH COST"/>
      <sheetName val="Other assumptions"/>
      <sheetName val="RSU lookups"/>
      <sheetName val="RSU sites"/>
      <sheetName val="DPR 31st march"/>
      <sheetName val="Performance Report"/>
      <sheetName val="2000"/>
      <sheetName val="ecommer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 1"/>
      <sheetName val="2.1.1 Consolidated P&amp;L Sum "/>
      <sheetName val="2.1.2 Consolidated BS Sum"/>
      <sheetName val="2.2.1 Mobile Services"/>
      <sheetName val="2.2.2 Infotel Service"/>
      <sheetName val="2.2.2.1 Fixed Line"/>
      <sheetName val="2.2.2.2 Long Distance"/>
      <sheetName val="2.2.2.3 Enterprise Business"/>
      <sheetName val="2.2.3 Others"/>
      <sheetName val="2.3.1 Investment In projects "/>
      <sheetName val="2.3.2 Rev, EBITDA &amp; Capex (Q)"/>
      <sheetName val="2.3.2 Rev, EBITDA &amp; Capex (YTD)"/>
      <sheetName val="A1.1 Consolidated P&amp;L "/>
      <sheetName val="A1.2 Consolidated BS "/>
      <sheetName val="A1.3 Cash Flow new "/>
      <sheetName val="A1.4 Trends &amp; Ratios"/>
      <sheetName val="A1.6 Consol P&amp;L - IGAAP"/>
      <sheetName val="A1.7 Recon IGAAP vs. IFRS "/>
      <sheetName val="6.1.1 BTVL Consol Recon"/>
      <sheetName val="6.1.2 Mobile Services"/>
      <sheetName val="6.1.3 Infotel Services"/>
      <sheetName val="6.1.4 Fixed line"/>
      <sheetName val="6.1.5 Long distance"/>
      <sheetName val="6.1.6 Enterprise Business "/>
      <sheetName val="6.1.7 Others"/>
      <sheetName val="6.2.1 Schedule of Other Costs"/>
      <sheetName val="6.2.2 Depreciation"/>
      <sheetName val="6.2.3 Finance cost "/>
      <sheetName val="6.2.4 Income tax "/>
      <sheetName val="Sch 2"/>
      <sheetName val="Pub Rts 1.1 Consol. Financial "/>
      <sheetName val="Pub Rts 1.2 IFRS Segment Info"/>
      <sheetName val="Pub Rts 1.3 IGAAP Financial"/>
      <sheetName val="Pub Rts 1.4Recon IGAAP vs. IFRS"/>
      <sheetName val="Pub Rts 1.5 Standalone"/>
      <sheetName val="Sch3"/>
      <sheetName val="Check Sheet 1"/>
      <sheetName val="Check Sheet 2"/>
      <sheetName val="Check Sheet 3 Pub Rts 1.2 IFRS "/>
      <sheetName val="Check sheet"/>
      <sheetName val="Capex - Hry"/>
      <sheetName val="Profile"/>
      <sheetName val="INNOVATION"/>
      <sheetName val="Factors"/>
      <sheetName val="factor sheet"/>
      <sheetName val="factor_sheet"/>
      <sheetName val="Index"/>
      <sheetName val="CONTRO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NAPSHOT"/>
      <sheetName val="SNAPSHOT-USD"/>
      <sheetName val="Consolidated P&amp;L Sum "/>
      <sheetName val="India &amp; SA P&amp;L Sum"/>
      <sheetName val="Africa P&amp;L Sum"/>
      <sheetName val="Others Africa P&amp;L Sum"/>
      <sheetName val="Consolidated BS Sum"/>
      <sheetName val="India &amp; SA BS Sum"/>
      <sheetName val="Africa BS Sum"/>
      <sheetName val="Others Africa BS Sum"/>
      <sheetName val="PL"/>
      <sheetName val="BS"/>
      <sheetName val="Cash Flow"/>
      <sheetName val="PL_India &amp; SA"/>
      <sheetName val="PL_Africa"/>
      <sheetName val="PL_Others"/>
      <sheetName val="BS_Segments"/>
      <sheetName val="2.1.1 FI - Mobile Services"/>
      <sheetName val="2.1.1KPI - Mobile Services"/>
      <sheetName val="2.1.2 FI - Telemedia"/>
      <sheetName val="2.1.2 KPI - Telemedia"/>
      <sheetName val="2.1.4 FI - Enterprise"/>
      <sheetName val="2.1.1KPI - Enterprise"/>
      <sheetName val="2.1.3 FI - Passive"/>
      <sheetName val="2.1.3 KPI - Passive"/>
      <sheetName val="2.1.4 KPI"/>
      <sheetName val="2.2 FI - Africa"/>
      <sheetName val="2.2 KPI - Africa"/>
      <sheetName val="2.3 FI - Others"/>
      <sheetName val="2.4.1"/>
      <sheetName val="2.4.2"/>
      <sheetName val="SFS 4.1"/>
      <sheetName val="SFS 4.1_Mobile"/>
      <sheetName val="SFS 4.1_Telemedia"/>
      <sheetName val="SFS 4.1_Enterprise"/>
      <sheetName val="SFS 4.1_Others"/>
      <sheetName val="SFS 4.1_Passive"/>
      <sheetName val="SFS 4.2"/>
      <sheetName val="SFS 4.3"/>
      <sheetName val="SFS 4.4"/>
      <sheetName val="SFS 4.5"/>
      <sheetName val="SFS 4.6"/>
      <sheetName val="SFS-schedule 2"/>
      <sheetName val="SFS- Schedule 3"/>
      <sheetName val="Ratios 5.1"/>
      <sheetName val="Ratios 5.2"/>
      <sheetName val="Reco Rev 8.1.1"/>
      <sheetName val="Reco EBITDA 8.1.2"/>
      <sheetName val="Reco PAT 8.1.3"/>
      <sheetName val="Reco BS 8.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. 1"/>
      <sheetName val="Table - Snapshot"/>
      <sheetName val="3.1.1 Consolidated P&amp;L Sum "/>
      <sheetName val="3.1.2 Consolidated BS Sum"/>
      <sheetName val="3.2.1 Mobile Services"/>
      <sheetName val="3.2.2 Non-mobile Services"/>
      <sheetName val="3.2.3 B&amp;T Services"/>
      <sheetName val="3.2.4 Enterprise service consol"/>
      <sheetName val="3.2.4.1 ES - Carriers"/>
      <sheetName val="3.2.4.2 ES - Corporates"/>
      <sheetName val="3.2.5 Others"/>
      <sheetName val="3.2.6 Passive Infra Services-B"/>
      <sheetName val="3.2.6 Passive Infra Services"/>
      <sheetName val="3.2.7 DTH"/>
      <sheetName val="3.3.1 Investment In projects "/>
      <sheetName val="3.3.2 Rev, EBITDA &amp; Capex (Q)"/>
      <sheetName val="3.3.2 Rev, EBITDA &amp; Capex (YTD)"/>
      <sheetName val="A.1.1 Consolidated P&amp;L "/>
      <sheetName val="A.1.2 Consolidated BS "/>
      <sheetName val="A.1.3 Cash Flow new "/>
      <sheetName val="A.2 Trends &amp; Ratios"/>
      <sheetName val="A.4 Consol P&amp;L - IGAAP"/>
      <sheetName val="A.5 Recon IGAAP vs. US GAAP"/>
      <sheetName val="A.2.4 three line graph"/>
      <sheetName val="7.1.1 BA Consol Recon"/>
      <sheetName val="7.1.2 Mobile Services"/>
      <sheetName val="7.1.3 Non-mobile Services"/>
      <sheetName val="7.1.4 B&amp;T"/>
      <sheetName val="7.1.5 Enterprise services conso"/>
      <sheetName val="7.1.5. ES-Carriers"/>
      <sheetName val="7.1.6 ES-Corporates "/>
      <sheetName val="7.1.7 Others"/>
      <sheetName val="7.1.8 Passive Infra Services"/>
      <sheetName val="7.1.9 DTH"/>
      <sheetName val="7.2.1 Sch of Costs of Services"/>
      <sheetName val="7.2.2 Depreciation"/>
      <sheetName val="7.2.3 Int exp-income"/>
      <sheetName val="7.2.4 Income tax "/>
      <sheetName val="Sch. 2"/>
      <sheetName val="Pub Rts 2.1 Consol summary"/>
      <sheetName val="Pub Rts 2.2 IGAAP Financial."/>
      <sheetName val="Pub Rts 2.2 IGAAP Financial"/>
      <sheetName val="Pub Rts 2.2A Seg report consol"/>
      <sheetName val="Pub Rts 2.3 Recon IGAAP vs US"/>
      <sheetName val="Pub Rts 2.4 Stand alone Rlts"/>
      <sheetName val="Pub Rts 2.5 Seg reporting (SA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tabSelected="1" view="pageBreakPreview" zoomScaleNormal="100" zoomScaleSheetLayoutView="100" workbookViewId="0"/>
  </sheetViews>
  <sheetFormatPr defaultRowHeight="11.25"/>
  <cols>
    <col min="1" max="16384" width="9.140625" style="12"/>
  </cols>
  <sheetData>
    <row r="1" spans="1:5">
      <c r="A1" s="289"/>
      <c r="C1" s="14" t="s">
        <v>45</v>
      </c>
    </row>
    <row r="2" spans="1:5">
      <c r="C2" s="13" t="s">
        <v>161</v>
      </c>
    </row>
    <row r="6" spans="1:5">
      <c r="C6" s="17" t="s">
        <v>20</v>
      </c>
      <c r="E6" s="12" t="s">
        <v>21</v>
      </c>
    </row>
    <row r="7" spans="1:5">
      <c r="C7" s="18"/>
    </row>
    <row r="8" spans="1:5">
      <c r="C8" s="26" t="s">
        <v>24</v>
      </c>
    </row>
    <row r="9" spans="1:5" ht="5.0999999999999996" customHeight="1">
      <c r="C9" s="26"/>
    </row>
    <row r="10" spans="1:5">
      <c r="C10" s="15">
        <v>1</v>
      </c>
      <c r="E10" s="16" t="s">
        <v>195</v>
      </c>
    </row>
    <row r="11" spans="1:5">
      <c r="C11" s="15"/>
    </row>
    <row r="12" spans="1:5">
      <c r="C12" s="15">
        <v>2</v>
      </c>
      <c r="E12" s="16" t="s">
        <v>196</v>
      </c>
    </row>
    <row r="13" spans="1:5">
      <c r="C13" s="15"/>
    </row>
    <row r="14" spans="1:5">
      <c r="C14" s="15">
        <v>3</v>
      </c>
      <c r="E14" s="16" t="s">
        <v>197</v>
      </c>
    </row>
    <row r="15" spans="1:5">
      <c r="C15" s="15"/>
    </row>
    <row r="16" spans="1:5">
      <c r="C16" s="15">
        <v>4</v>
      </c>
      <c r="E16" s="16" t="s">
        <v>48</v>
      </c>
    </row>
    <row r="17" spans="3:5">
      <c r="C17" s="15"/>
    </row>
    <row r="18" spans="3:5">
      <c r="C18" s="15">
        <v>5</v>
      </c>
      <c r="E18" s="16" t="s">
        <v>224</v>
      </c>
    </row>
    <row r="19" spans="3:5">
      <c r="C19" s="15"/>
    </row>
    <row r="21" spans="3:5">
      <c r="C21" s="26" t="s">
        <v>25</v>
      </c>
    </row>
    <row r="22" spans="3:5" ht="5.0999999999999996" customHeight="1"/>
    <row r="23" spans="3:5">
      <c r="C23" s="15">
        <v>6</v>
      </c>
      <c r="E23" s="16" t="s">
        <v>26</v>
      </c>
    </row>
  </sheetData>
  <phoneticPr fontId="2" type="noConversion"/>
  <hyperlinks>
    <hyperlink ref="E10" location="'Trends file-1'!A3" display="Consolidated Statements of Operations"/>
    <hyperlink ref="E12" location="'Trends file-2'!A3" display="Consolidated Balance Sheet"/>
    <hyperlink ref="E14" location="'Trends file-3'!A3" display="Consolidated summarised Statement of Operations and Segmental Information "/>
    <hyperlink ref="E18" location="'Trends file-5-SCH'!A3" display="Schedules to Consolidated Statement of Operations "/>
    <hyperlink ref="E23" location="'Trends file-6-Ops'!A3" display="Operational Performance"/>
    <hyperlink ref="E16" location="'Trends file-4'!A3" display="Consolidated Summarised Statement of Operations (net of inter segment eliminations)"/>
  </hyperlinks>
  <pageMargins left="0.75" right="0.75" top="1" bottom="1" header="0.5" footer="0.5"/>
  <pageSetup scale="7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8"/>
  <sheetViews>
    <sheetView showGridLines="0" view="pageBreakPreview" zoomScaleNormal="100" zoomScaleSheetLayoutView="100" workbookViewId="0"/>
  </sheetViews>
  <sheetFormatPr defaultRowHeight="11.25"/>
  <cols>
    <col min="1" max="1" width="9.140625" style="81"/>
    <col min="2" max="2" width="50.28515625" style="84" customWidth="1"/>
    <col min="3" max="3" width="10.7109375" style="92" customWidth="1"/>
    <col min="4" max="4" width="8.7109375" style="91" customWidth="1"/>
    <col min="5" max="5" width="8.7109375" style="109" customWidth="1"/>
    <col min="6" max="6" width="8.7109375" style="92" customWidth="1"/>
    <col min="7" max="7" width="8.7109375" style="109" customWidth="1"/>
    <col min="8" max="16384" width="9.140625" style="81"/>
  </cols>
  <sheetData>
    <row r="1" spans="1:12">
      <c r="A1" s="21" t="s">
        <v>21</v>
      </c>
      <c r="B1" s="80" t="s">
        <v>65</v>
      </c>
    </row>
    <row r="2" spans="1:12">
      <c r="C2" s="80"/>
      <c r="D2" s="80"/>
      <c r="E2" s="81"/>
      <c r="F2" s="82"/>
      <c r="G2" s="81"/>
    </row>
    <row r="3" spans="1:12">
      <c r="A3" s="134">
        <v>1</v>
      </c>
      <c r="B3" s="80" t="s">
        <v>199</v>
      </c>
      <c r="C3" s="80"/>
      <c r="D3" s="80"/>
      <c r="E3" s="81"/>
      <c r="F3" s="82"/>
      <c r="G3" s="81"/>
    </row>
    <row r="4" spans="1:12">
      <c r="B4" s="80"/>
      <c r="C4" s="80"/>
      <c r="D4" s="80"/>
      <c r="E4" s="81"/>
      <c r="F4" s="82"/>
      <c r="G4" s="81"/>
    </row>
    <row r="5" spans="1:12">
      <c r="B5" s="80"/>
      <c r="C5" s="80"/>
      <c r="D5" s="80"/>
      <c r="E5" s="81"/>
      <c r="F5" s="82"/>
      <c r="G5" s="81"/>
    </row>
    <row r="6" spans="1:12">
      <c r="C6" s="82"/>
      <c r="D6" s="85"/>
      <c r="E6" s="86"/>
      <c r="F6" s="82"/>
      <c r="G6" s="86" t="s">
        <v>96</v>
      </c>
    </row>
    <row r="7" spans="1:12">
      <c r="B7" s="340" t="s">
        <v>0</v>
      </c>
      <c r="C7" s="342" t="s">
        <v>1</v>
      </c>
      <c r="D7" s="343"/>
      <c r="E7" s="343"/>
      <c r="F7" s="343"/>
      <c r="G7" s="343"/>
    </row>
    <row r="8" spans="1:12" ht="11.25" customHeight="1">
      <c r="B8" s="341"/>
      <c r="C8" s="87" t="s">
        <v>276</v>
      </c>
      <c r="D8" s="87" t="s">
        <v>246</v>
      </c>
      <c r="E8" s="87" t="s">
        <v>230</v>
      </c>
      <c r="F8" s="87" t="s">
        <v>66</v>
      </c>
      <c r="G8" s="87" t="s">
        <v>67</v>
      </c>
    </row>
    <row r="9" spans="1:12">
      <c r="B9" s="88"/>
      <c r="C9" s="89"/>
      <c r="D9" s="89"/>
      <c r="E9" s="89"/>
      <c r="F9" s="89"/>
      <c r="G9" s="89"/>
    </row>
    <row r="10" spans="1:12">
      <c r="B10" s="82" t="s">
        <v>68</v>
      </c>
      <c r="C10" s="90">
        <v>162654</v>
      </c>
      <c r="D10" s="91">
        <v>157560</v>
      </c>
      <c r="E10" s="90">
        <v>152150</v>
      </c>
      <c r="F10" s="92">
        <v>122308</v>
      </c>
      <c r="G10" s="90">
        <v>107491</v>
      </c>
      <c r="I10" s="329"/>
      <c r="J10" s="329"/>
      <c r="K10" s="329"/>
      <c r="L10" s="329"/>
    </row>
    <row r="11" spans="1:12" ht="6" customHeight="1">
      <c r="B11" s="82"/>
      <c r="C11" s="90"/>
      <c r="E11" s="90"/>
      <c r="G11" s="90"/>
      <c r="I11" s="329"/>
      <c r="J11" s="329"/>
      <c r="K11" s="329"/>
      <c r="L11" s="329"/>
    </row>
    <row r="12" spans="1:12">
      <c r="B12" s="82" t="s">
        <v>69</v>
      </c>
      <c r="C12" s="90">
        <v>-108158</v>
      </c>
      <c r="D12" s="91">
        <v>-107744</v>
      </c>
      <c r="E12" s="90">
        <v>-100938</v>
      </c>
      <c r="F12" s="92">
        <v>-78168</v>
      </c>
      <c r="G12" s="90">
        <v>-66662</v>
      </c>
      <c r="I12" s="329"/>
      <c r="J12" s="329"/>
      <c r="K12" s="329"/>
      <c r="L12" s="329"/>
    </row>
    <row r="13" spans="1:12" ht="6" customHeight="1">
      <c r="B13" s="82"/>
      <c r="C13" s="90"/>
      <c r="E13" s="90"/>
      <c r="G13" s="90"/>
      <c r="I13" s="329"/>
      <c r="J13" s="329"/>
      <c r="K13" s="329"/>
      <c r="L13" s="329"/>
    </row>
    <row r="14" spans="1:12" hidden="1">
      <c r="B14" s="82" t="s">
        <v>70</v>
      </c>
      <c r="C14" s="90">
        <v>0</v>
      </c>
      <c r="D14" s="91">
        <v>0</v>
      </c>
      <c r="E14" s="90">
        <v>0</v>
      </c>
      <c r="F14" s="92">
        <v>0</v>
      </c>
      <c r="G14" s="90">
        <v>0</v>
      </c>
      <c r="I14" s="329"/>
      <c r="J14" s="329"/>
      <c r="K14" s="329"/>
      <c r="L14" s="329"/>
    </row>
    <row r="15" spans="1:12" hidden="1">
      <c r="B15" s="82"/>
      <c r="C15" s="90"/>
      <c r="E15" s="90"/>
      <c r="G15" s="90"/>
      <c r="I15" s="329"/>
      <c r="J15" s="329"/>
      <c r="K15" s="329"/>
      <c r="L15" s="329"/>
    </row>
    <row r="16" spans="1:12" ht="6" hidden="1" customHeight="1">
      <c r="B16" s="82"/>
      <c r="C16" s="90"/>
      <c r="E16" s="90"/>
      <c r="G16" s="90"/>
      <c r="I16" s="329"/>
      <c r="J16" s="329"/>
      <c r="K16" s="329"/>
      <c r="L16" s="329"/>
    </row>
    <row r="17" spans="2:12">
      <c r="B17" s="82" t="s">
        <v>71</v>
      </c>
      <c r="C17" s="90">
        <v>-29702</v>
      </c>
      <c r="D17" s="91">
        <v>-27107</v>
      </c>
      <c r="E17" s="90">
        <v>-25790</v>
      </c>
      <c r="F17" s="92">
        <v>-19467</v>
      </c>
      <c r="G17" s="90">
        <v>-16953</v>
      </c>
      <c r="I17" s="329"/>
      <c r="J17" s="329"/>
      <c r="K17" s="329"/>
      <c r="L17" s="329"/>
    </row>
    <row r="18" spans="2:12" hidden="1">
      <c r="B18" s="82" t="s">
        <v>72</v>
      </c>
      <c r="C18" s="90">
        <v>0</v>
      </c>
      <c r="D18" s="91">
        <v>0</v>
      </c>
      <c r="E18" s="90">
        <v>0</v>
      </c>
      <c r="F18" s="92">
        <v>0</v>
      </c>
      <c r="G18" s="90">
        <v>0</v>
      </c>
      <c r="I18" s="329"/>
      <c r="J18" s="329"/>
      <c r="K18" s="329"/>
      <c r="L18" s="329"/>
    </row>
    <row r="19" spans="2:12" ht="6" customHeight="1">
      <c r="B19" s="82"/>
      <c r="C19" s="90"/>
      <c r="E19" s="90"/>
      <c r="G19" s="90"/>
      <c r="I19" s="329"/>
      <c r="J19" s="329"/>
      <c r="K19" s="329"/>
      <c r="L19" s="329"/>
    </row>
    <row r="20" spans="2:12" s="97" customFormat="1">
      <c r="B20" s="93" t="s">
        <v>73</v>
      </c>
      <c r="C20" s="94">
        <f>SUM(C10:C18)</f>
        <v>24794</v>
      </c>
      <c r="D20" s="95">
        <f>SUM(D10:D18)</f>
        <v>22709</v>
      </c>
      <c r="E20" s="94">
        <f>SUM(E10:E18)</f>
        <v>25422</v>
      </c>
      <c r="F20" s="96">
        <f>SUM(F10:F18)</f>
        <v>24673</v>
      </c>
      <c r="G20" s="94">
        <f>SUM(G10:G18)</f>
        <v>23876</v>
      </c>
      <c r="I20" s="329"/>
      <c r="J20" s="329"/>
      <c r="K20" s="329"/>
      <c r="L20" s="329"/>
    </row>
    <row r="21" spans="2:12" ht="6" customHeight="1">
      <c r="B21" s="82"/>
      <c r="C21" s="90"/>
      <c r="E21" s="90"/>
      <c r="G21" s="90"/>
      <c r="I21" s="329"/>
      <c r="J21" s="329"/>
      <c r="K21" s="329"/>
      <c r="L21" s="329"/>
    </row>
    <row r="22" spans="2:12">
      <c r="B22" s="82" t="s">
        <v>74</v>
      </c>
      <c r="C22" s="90">
        <v>0</v>
      </c>
      <c r="D22" s="91">
        <v>0</v>
      </c>
      <c r="E22" s="90">
        <v>-2</v>
      </c>
      <c r="F22" s="92">
        <v>-71.5</v>
      </c>
      <c r="G22" s="90">
        <v>-32</v>
      </c>
      <c r="I22" s="329"/>
      <c r="J22" s="329"/>
      <c r="K22" s="329"/>
      <c r="L22" s="329"/>
    </row>
    <row r="23" spans="2:12" hidden="1">
      <c r="B23" s="82" t="s">
        <v>75</v>
      </c>
      <c r="C23" s="255">
        <v>0</v>
      </c>
      <c r="D23" s="256">
        <v>0</v>
      </c>
      <c r="E23" s="255">
        <v>0</v>
      </c>
      <c r="F23" s="257">
        <v>0</v>
      </c>
      <c r="G23" s="255">
        <v>0</v>
      </c>
      <c r="I23" s="329"/>
      <c r="J23" s="329"/>
      <c r="K23" s="329"/>
      <c r="L23" s="329"/>
    </row>
    <row r="24" spans="2:12">
      <c r="B24" s="82" t="s">
        <v>208</v>
      </c>
      <c r="C24" s="90">
        <v>388</v>
      </c>
      <c r="D24" s="91">
        <v>258</v>
      </c>
      <c r="E24" s="90">
        <v>169</v>
      </c>
      <c r="F24" s="92">
        <v>548</v>
      </c>
      <c r="G24" s="90">
        <v>214</v>
      </c>
      <c r="I24" s="329"/>
      <c r="J24" s="329"/>
      <c r="K24" s="329"/>
      <c r="L24" s="329"/>
    </row>
    <row r="25" spans="2:12">
      <c r="B25" s="82" t="s">
        <v>76</v>
      </c>
      <c r="C25" s="90">
        <v>-54</v>
      </c>
      <c r="D25" s="91">
        <v>-2</v>
      </c>
      <c r="E25" s="90">
        <v>-3</v>
      </c>
      <c r="F25" s="92">
        <v>-233</v>
      </c>
      <c r="G25" s="90">
        <v>-2</v>
      </c>
      <c r="I25" s="329"/>
      <c r="J25" s="329"/>
      <c r="K25" s="329"/>
      <c r="L25" s="329"/>
    </row>
    <row r="26" spans="2:12" ht="6" customHeight="1">
      <c r="B26" s="82"/>
      <c r="C26" s="90"/>
      <c r="E26" s="90"/>
      <c r="G26" s="90"/>
      <c r="I26" s="329"/>
      <c r="J26" s="329"/>
      <c r="K26" s="329"/>
      <c r="L26" s="329"/>
    </row>
    <row r="27" spans="2:12" s="97" customFormat="1">
      <c r="B27" s="93" t="s">
        <v>77</v>
      </c>
      <c r="C27" s="94">
        <f>SUM(C20:C25)</f>
        <v>25128</v>
      </c>
      <c r="D27" s="95">
        <f>SUM(D20:D25)</f>
        <v>22965</v>
      </c>
      <c r="E27" s="94">
        <f>SUM(E20:E25)</f>
        <v>25586</v>
      </c>
      <c r="F27" s="96">
        <f>SUM(F20:F25)</f>
        <v>24916.5</v>
      </c>
      <c r="G27" s="94">
        <f>SUM(G20:G25)</f>
        <v>24056</v>
      </c>
      <c r="I27" s="329"/>
      <c r="J27" s="329"/>
      <c r="K27" s="329"/>
      <c r="L27" s="329"/>
    </row>
    <row r="28" spans="2:12" ht="6" customHeight="1">
      <c r="B28" s="82"/>
      <c r="C28" s="90"/>
      <c r="E28" s="90"/>
      <c r="G28" s="90"/>
      <c r="I28" s="329"/>
      <c r="J28" s="329"/>
      <c r="K28" s="329"/>
      <c r="L28" s="329"/>
    </row>
    <row r="29" spans="2:12">
      <c r="B29" s="82" t="s">
        <v>78</v>
      </c>
      <c r="C29" s="90">
        <v>428</v>
      </c>
      <c r="D29" s="91">
        <v>386</v>
      </c>
      <c r="E29" s="90">
        <v>2939</v>
      </c>
      <c r="F29" s="92">
        <v>2510</v>
      </c>
      <c r="G29" s="90">
        <v>4992</v>
      </c>
      <c r="I29" s="329"/>
      <c r="J29" s="329"/>
      <c r="K29" s="329"/>
      <c r="L29" s="329"/>
    </row>
    <row r="30" spans="2:12">
      <c r="B30" s="82" t="s">
        <v>79</v>
      </c>
      <c r="C30" s="90">
        <v>-7254</v>
      </c>
      <c r="D30" s="91">
        <v>-7856</v>
      </c>
      <c r="E30" s="90">
        <v>-6258</v>
      </c>
      <c r="F30" s="92">
        <v>-6708</v>
      </c>
      <c r="G30" s="90">
        <v>-4637</v>
      </c>
      <c r="I30" s="329"/>
      <c r="J30" s="329"/>
      <c r="K30" s="329"/>
      <c r="L30" s="329"/>
    </row>
    <row r="31" spans="2:12" ht="6" customHeight="1">
      <c r="B31" s="82"/>
      <c r="C31" s="90"/>
      <c r="E31" s="90"/>
      <c r="G31" s="90"/>
      <c r="I31" s="329"/>
      <c r="J31" s="329"/>
      <c r="K31" s="329"/>
      <c r="L31" s="329"/>
    </row>
    <row r="32" spans="2:12" s="97" customFormat="1">
      <c r="B32" s="93" t="s">
        <v>80</v>
      </c>
      <c r="C32" s="94">
        <f>SUM(C27:C30)</f>
        <v>18302</v>
      </c>
      <c r="D32" s="95">
        <f>SUM(D27:D30)</f>
        <v>15495</v>
      </c>
      <c r="E32" s="94">
        <f>SUM(E27:E30)</f>
        <v>22267</v>
      </c>
      <c r="F32" s="96">
        <f>SUM(F27:F30)</f>
        <v>20718.5</v>
      </c>
      <c r="G32" s="94">
        <f>SUM(G27:G30)</f>
        <v>24411</v>
      </c>
      <c r="I32" s="329"/>
      <c r="J32" s="329"/>
      <c r="K32" s="329"/>
      <c r="L32" s="329"/>
    </row>
    <row r="33" spans="2:12" ht="6" customHeight="1">
      <c r="B33" s="82"/>
      <c r="C33" s="90"/>
      <c r="E33" s="90"/>
      <c r="G33" s="90"/>
      <c r="I33" s="329"/>
      <c r="J33" s="329"/>
      <c r="K33" s="329"/>
      <c r="L33" s="329"/>
    </row>
    <row r="34" spans="2:12">
      <c r="B34" s="82" t="s">
        <v>81</v>
      </c>
      <c r="C34" s="90">
        <v>-4996</v>
      </c>
      <c r="D34" s="91">
        <v>-3366</v>
      </c>
      <c r="E34" s="90">
        <v>-5678</v>
      </c>
      <c r="F34" s="92">
        <v>-3750</v>
      </c>
      <c r="G34" s="90">
        <v>-3415</v>
      </c>
      <c r="I34" s="329"/>
      <c r="J34" s="329"/>
      <c r="K34" s="329"/>
      <c r="L34" s="329"/>
    </row>
    <row r="35" spans="2:12" ht="6" customHeight="1">
      <c r="B35" s="82"/>
      <c r="C35" s="90"/>
      <c r="E35" s="90"/>
      <c r="G35" s="90"/>
      <c r="I35" s="329"/>
      <c r="J35" s="329"/>
      <c r="K35" s="329"/>
      <c r="L35" s="329"/>
    </row>
    <row r="36" spans="2:12" s="97" customFormat="1">
      <c r="B36" s="93" t="s">
        <v>82</v>
      </c>
      <c r="C36" s="94">
        <f>SUM(C32:C34)</f>
        <v>13306</v>
      </c>
      <c r="D36" s="95">
        <f>SUM(D32:D34)</f>
        <v>12129</v>
      </c>
      <c r="E36" s="94">
        <f>SUM(E32:E34)</f>
        <v>16589</v>
      </c>
      <c r="F36" s="96">
        <f>SUM(F32:F34)</f>
        <v>16968.5</v>
      </c>
      <c r="G36" s="94">
        <f>SUM(G32:G34)</f>
        <v>20996</v>
      </c>
      <c r="I36" s="329"/>
      <c r="J36" s="329"/>
      <c r="K36" s="329"/>
      <c r="L36" s="329"/>
    </row>
    <row r="37" spans="2:12" ht="6" customHeight="1">
      <c r="B37" s="82"/>
      <c r="C37" s="90"/>
      <c r="E37" s="90"/>
      <c r="G37" s="90"/>
      <c r="I37" s="329"/>
      <c r="J37" s="329"/>
      <c r="K37" s="329"/>
      <c r="L37" s="329"/>
    </row>
    <row r="38" spans="2:12">
      <c r="B38" s="98" t="s">
        <v>83</v>
      </c>
      <c r="C38" s="90"/>
      <c r="E38" s="90"/>
      <c r="G38" s="90"/>
      <c r="I38" s="329"/>
      <c r="J38" s="329"/>
      <c r="K38" s="329"/>
      <c r="L38" s="329"/>
    </row>
    <row r="39" spans="2:12">
      <c r="B39" s="82" t="s">
        <v>84</v>
      </c>
      <c r="C39" s="90">
        <v>6470.1887299999999</v>
      </c>
      <c r="D39" s="91">
        <v>-3424.6508889650286</v>
      </c>
      <c r="E39" s="90">
        <v>13819.19244104921</v>
      </c>
      <c r="F39" s="92">
        <v>-4184</v>
      </c>
      <c r="G39" s="90">
        <v>-596</v>
      </c>
      <c r="I39" s="329"/>
      <c r="J39" s="329"/>
      <c r="K39" s="329"/>
      <c r="L39" s="329"/>
    </row>
    <row r="40" spans="2:12" ht="6" customHeight="1">
      <c r="B40" s="82"/>
      <c r="C40" s="90"/>
      <c r="E40" s="90"/>
      <c r="G40" s="90"/>
      <c r="I40" s="329"/>
      <c r="J40" s="329"/>
      <c r="K40" s="329"/>
      <c r="L40" s="329"/>
    </row>
    <row r="41" spans="2:12" s="97" customFormat="1">
      <c r="B41" s="98" t="s">
        <v>85</v>
      </c>
      <c r="C41" s="94">
        <f>C39</f>
        <v>6470.1887299999999</v>
      </c>
      <c r="D41" s="95">
        <f>D39</f>
        <v>-3424.6508889650286</v>
      </c>
      <c r="E41" s="94">
        <f>E39</f>
        <v>13819.19244104921</v>
      </c>
      <c r="F41" s="96">
        <f>F39</f>
        <v>-4184</v>
      </c>
      <c r="G41" s="94">
        <f>G39</f>
        <v>-596</v>
      </c>
      <c r="I41" s="329"/>
      <c r="J41" s="329"/>
      <c r="K41" s="329"/>
      <c r="L41" s="329"/>
    </row>
    <row r="42" spans="2:12" s="97" customFormat="1">
      <c r="B42" s="93" t="s">
        <v>86</v>
      </c>
      <c r="C42" s="94">
        <f>C36+C41</f>
        <v>19776.188730000002</v>
      </c>
      <c r="D42" s="95">
        <f>D36+D41</f>
        <v>8704.3491110349714</v>
      </c>
      <c r="E42" s="94">
        <f>E36+E41</f>
        <v>30408.19244104921</v>
      </c>
      <c r="F42" s="96">
        <f>F36+F41</f>
        <v>12784.5</v>
      </c>
      <c r="G42" s="94">
        <f>G36+G41</f>
        <v>20400</v>
      </c>
      <c r="I42" s="329"/>
      <c r="J42" s="329"/>
      <c r="K42" s="329"/>
      <c r="L42" s="329"/>
    </row>
    <row r="43" spans="2:12" hidden="1">
      <c r="B43" s="93"/>
      <c r="C43" s="90"/>
      <c r="E43" s="90"/>
      <c r="G43" s="90"/>
      <c r="I43" s="329"/>
      <c r="J43" s="329"/>
      <c r="K43" s="329"/>
      <c r="L43" s="329"/>
    </row>
    <row r="44" spans="2:12" ht="6" customHeight="1">
      <c r="B44" s="82"/>
      <c r="C44" s="90"/>
      <c r="E44" s="90"/>
      <c r="G44" s="90"/>
      <c r="I44" s="329"/>
      <c r="J44" s="329"/>
      <c r="K44" s="329"/>
      <c r="L44" s="329"/>
    </row>
    <row r="45" spans="2:12">
      <c r="B45" s="93" t="s">
        <v>87</v>
      </c>
      <c r="C45" s="90"/>
      <c r="E45" s="90"/>
      <c r="G45" s="90"/>
      <c r="I45" s="329"/>
      <c r="J45" s="329"/>
      <c r="K45" s="329"/>
      <c r="L45" s="329"/>
    </row>
    <row r="46" spans="2:12">
      <c r="B46" s="85" t="s">
        <v>88</v>
      </c>
      <c r="C46" s="90">
        <v>14007</v>
      </c>
      <c r="D46" s="91">
        <v>13033</v>
      </c>
      <c r="E46" s="90">
        <v>16612</v>
      </c>
      <c r="F46" s="92">
        <v>16816</v>
      </c>
      <c r="G46" s="90">
        <v>20444</v>
      </c>
      <c r="I46" s="329"/>
      <c r="J46" s="329"/>
      <c r="K46" s="329"/>
      <c r="L46" s="329"/>
    </row>
    <row r="47" spans="2:12">
      <c r="B47" s="85" t="s">
        <v>89</v>
      </c>
      <c r="C47" s="90">
        <v>-701</v>
      </c>
      <c r="D47" s="91">
        <v>-904</v>
      </c>
      <c r="E47" s="90">
        <v>-23</v>
      </c>
      <c r="F47" s="92">
        <v>153</v>
      </c>
      <c r="G47" s="90">
        <v>553</v>
      </c>
      <c r="I47" s="329"/>
      <c r="J47" s="329"/>
      <c r="K47" s="329"/>
      <c r="L47" s="329"/>
    </row>
    <row r="48" spans="2:12" s="97" customFormat="1">
      <c r="B48" s="93" t="s">
        <v>90</v>
      </c>
      <c r="C48" s="94">
        <f>SUM(C46:C47)</f>
        <v>13306</v>
      </c>
      <c r="D48" s="95">
        <f>SUM(D46:D47)</f>
        <v>12129</v>
      </c>
      <c r="E48" s="94">
        <f>SUM(E46:E47)</f>
        <v>16589</v>
      </c>
      <c r="F48" s="96">
        <f>SUM(F46:F47)</f>
        <v>16969</v>
      </c>
      <c r="G48" s="94">
        <f>SUM(G46:G47)</f>
        <v>20997</v>
      </c>
      <c r="I48" s="329"/>
      <c r="J48" s="329"/>
      <c r="K48" s="329"/>
      <c r="L48" s="329"/>
    </row>
    <row r="49" spans="2:12" ht="6" customHeight="1">
      <c r="B49" s="99"/>
      <c r="C49" s="90"/>
      <c r="E49" s="90"/>
      <c r="G49" s="90"/>
      <c r="I49" s="329"/>
      <c r="J49" s="329"/>
      <c r="K49" s="329"/>
      <c r="L49" s="329"/>
    </row>
    <row r="50" spans="2:12">
      <c r="B50" s="93" t="s">
        <v>91</v>
      </c>
      <c r="C50" s="90"/>
      <c r="E50" s="90"/>
      <c r="G50" s="90"/>
      <c r="I50" s="329"/>
      <c r="J50" s="329"/>
      <c r="K50" s="329"/>
      <c r="L50" s="329"/>
    </row>
    <row r="51" spans="2:12">
      <c r="B51" s="85" t="s">
        <v>88</v>
      </c>
      <c r="C51" s="90">
        <v>20610</v>
      </c>
      <c r="D51" s="91">
        <v>9699</v>
      </c>
      <c r="E51" s="90">
        <v>30711.582709000002</v>
      </c>
      <c r="F51" s="92">
        <v>12641.417291</v>
      </c>
      <c r="G51" s="90">
        <v>19904</v>
      </c>
      <c r="I51" s="329"/>
      <c r="J51" s="329"/>
      <c r="K51" s="329"/>
      <c r="L51" s="329"/>
    </row>
    <row r="52" spans="2:12">
      <c r="B52" s="85" t="s">
        <v>89</v>
      </c>
      <c r="C52" s="90">
        <v>-833.81126999999992</v>
      </c>
      <c r="D52" s="91">
        <v>-994.6508889650288</v>
      </c>
      <c r="E52" s="90">
        <v>-303.39026795079008</v>
      </c>
      <c r="F52" s="92">
        <v>143.58270900000025</v>
      </c>
      <c r="G52" s="90">
        <v>497</v>
      </c>
      <c r="I52" s="329"/>
      <c r="J52" s="329"/>
      <c r="K52" s="329"/>
      <c r="L52" s="329"/>
    </row>
    <row r="53" spans="2:12" s="97" customFormat="1">
      <c r="B53" s="93" t="s">
        <v>92</v>
      </c>
      <c r="C53" s="94">
        <f>SUM(C51:C52)</f>
        <v>19776.188730000002</v>
      </c>
      <c r="D53" s="95">
        <f>SUM(D51:D52)</f>
        <v>8704.3491110349714</v>
      </c>
      <c r="E53" s="94">
        <f>SUM(E51:E52)</f>
        <v>30408.192441049214</v>
      </c>
      <c r="F53" s="96">
        <f>SUM(F51:F52)</f>
        <v>12785</v>
      </c>
      <c r="G53" s="94">
        <f>SUM(G51:G52)</f>
        <v>20401</v>
      </c>
      <c r="I53" s="329"/>
      <c r="J53" s="329"/>
      <c r="K53" s="329"/>
      <c r="L53" s="329"/>
    </row>
    <row r="54" spans="2:12" hidden="1">
      <c r="B54" s="99"/>
      <c r="C54" s="90"/>
      <c r="E54" s="90"/>
      <c r="G54" s="90"/>
      <c r="I54" s="329"/>
      <c r="J54" s="329"/>
      <c r="K54" s="329"/>
      <c r="L54" s="329"/>
    </row>
    <row r="55" spans="2:12" ht="6" customHeight="1">
      <c r="B55" s="99"/>
      <c r="C55" s="90"/>
      <c r="E55" s="90"/>
      <c r="G55" s="90"/>
      <c r="I55" s="329"/>
      <c r="J55" s="329"/>
      <c r="K55" s="329"/>
      <c r="L55" s="329"/>
    </row>
    <row r="56" spans="2:12">
      <c r="B56" s="100" t="s">
        <v>93</v>
      </c>
      <c r="C56" s="90"/>
      <c r="E56" s="90"/>
      <c r="G56" s="90"/>
      <c r="I56" s="329"/>
      <c r="J56" s="329"/>
      <c r="K56" s="329"/>
      <c r="L56" s="329"/>
    </row>
    <row r="57" spans="2:12">
      <c r="B57" s="101" t="s">
        <v>94</v>
      </c>
      <c r="C57" s="102">
        <v>3.6908881456873832</v>
      </c>
      <c r="D57" s="103">
        <v>3.4348326329109775</v>
      </c>
      <c r="E57" s="102">
        <v>4.3780194469852818</v>
      </c>
      <c r="F57" s="104">
        <v>4.4317946895779654</v>
      </c>
      <c r="G57" s="102">
        <v>5.3888665652581516</v>
      </c>
      <c r="I57" s="329"/>
      <c r="J57" s="329"/>
      <c r="K57" s="329"/>
      <c r="L57" s="329"/>
    </row>
    <row r="58" spans="2:12">
      <c r="B58" s="105" t="s">
        <v>95</v>
      </c>
      <c r="C58" s="106">
        <v>3.6905719675724469</v>
      </c>
      <c r="D58" s="107">
        <v>3.4345457255271268</v>
      </c>
      <c r="E58" s="106">
        <v>4.3775384671998516</v>
      </c>
      <c r="F58" s="108">
        <v>4.4310663475600069</v>
      </c>
      <c r="G58" s="106">
        <v>5.3886816580656198</v>
      </c>
      <c r="I58" s="329"/>
      <c r="J58" s="329"/>
      <c r="K58" s="329"/>
      <c r="L58" s="329"/>
    </row>
  </sheetData>
  <mergeCells count="2">
    <mergeCell ref="B7:B8"/>
    <mergeCell ref="C7:G7"/>
  </mergeCells>
  <hyperlinks>
    <hyperlink ref="A1" location="Cover!E6" display="INDEX"/>
  </hyperlinks>
  <pageMargins left="0.75" right="0.75" top="1" bottom="1" header="0.5" footer="0.5"/>
  <pageSetup paperSize="9" scale="8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2"/>
  <sheetViews>
    <sheetView showGridLines="0" view="pageBreakPreview" zoomScaleNormal="100" zoomScaleSheetLayoutView="100" workbookViewId="0"/>
  </sheetViews>
  <sheetFormatPr defaultRowHeight="11.25"/>
  <cols>
    <col min="1" max="1" width="9.140625" style="81"/>
    <col min="2" max="2" width="41.140625" style="84" customWidth="1"/>
    <col min="3" max="5" width="8.7109375" style="110" customWidth="1"/>
    <col min="6" max="6" width="10.7109375" style="81" customWidth="1"/>
    <col min="7" max="7" width="9.85546875" style="81" customWidth="1"/>
    <col min="8" max="16384" width="9.140625" style="81"/>
  </cols>
  <sheetData>
    <row r="1" spans="1:13">
      <c r="A1" s="21" t="s">
        <v>21</v>
      </c>
      <c r="B1" s="80" t="s">
        <v>65</v>
      </c>
    </row>
    <row r="3" spans="1:13">
      <c r="A3" s="134">
        <v>2</v>
      </c>
      <c r="B3" s="80" t="s">
        <v>198</v>
      </c>
    </row>
    <row r="4" spans="1:13">
      <c r="B4" s="80"/>
    </row>
    <row r="5" spans="1:13" ht="10.5" customHeight="1">
      <c r="B5" s="83"/>
    </row>
    <row r="6" spans="1:13">
      <c r="B6" s="83"/>
      <c r="C6" s="86"/>
      <c r="G6" s="86" t="s">
        <v>96</v>
      </c>
    </row>
    <row r="7" spans="1:13" ht="10.5" customHeight="1">
      <c r="B7" s="344" t="s">
        <v>0</v>
      </c>
      <c r="C7" s="111" t="s">
        <v>3</v>
      </c>
      <c r="D7" s="111" t="s">
        <v>3</v>
      </c>
      <c r="E7" s="111" t="s">
        <v>3</v>
      </c>
      <c r="F7" s="111" t="s">
        <v>3</v>
      </c>
      <c r="G7" s="111" t="s">
        <v>3</v>
      </c>
    </row>
    <row r="8" spans="1:13" ht="10.5" customHeight="1">
      <c r="B8" s="345"/>
      <c r="C8" s="282" t="s">
        <v>276</v>
      </c>
      <c r="D8" s="282" t="s">
        <v>246</v>
      </c>
      <c r="E8" s="112" t="s">
        <v>230</v>
      </c>
      <c r="F8" s="112" t="s">
        <v>66</v>
      </c>
      <c r="G8" s="112" t="s">
        <v>67</v>
      </c>
    </row>
    <row r="9" spans="1:13">
      <c r="B9" s="113" t="s">
        <v>97</v>
      </c>
      <c r="C9" s="114"/>
      <c r="E9" s="114"/>
      <c r="G9" s="115"/>
    </row>
    <row r="10" spans="1:13" ht="2.25" customHeight="1">
      <c r="B10" s="110"/>
      <c r="C10" s="114"/>
      <c r="E10" s="114"/>
      <c r="G10" s="115"/>
    </row>
    <row r="11" spans="1:13">
      <c r="B11" s="116" t="s">
        <v>98</v>
      </c>
      <c r="C11" s="114"/>
      <c r="E11" s="114"/>
      <c r="G11" s="115"/>
    </row>
    <row r="12" spans="1:13">
      <c r="B12" s="110" t="s">
        <v>99</v>
      </c>
      <c r="C12" s="114">
        <v>651426</v>
      </c>
      <c r="D12" s="110">
        <v>632907</v>
      </c>
      <c r="E12" s="114">
        <v>613486</v>
      </c>
      <c r="F12" s="117">
        <v>604854</v>
      </c>
      <c r="G12" s="118">
        <v>482629</v>
      </c>
      <c r="J12" s="329"/>
      <c r="K12" s="329"/>
      <c r="L12" s="329"/>
      <c r="M12" s="329"/>
    </row>
    <row r="13" spans="1:13">
      <c r="B13" s="110" t="s">
        <v>100</v>
      </c>
      <c r="C13" s="114">
        <v>637317</v>
      </c>
      <c r="D13" s="110">
        <v>634224</v>
      </c>
      <c r="E13" s="114">
        <v>638704</v>
      </c>
      <c r="F13" s="117">
        <v>636179</v>
      </c>
      <c r="G13" s="118">
        <v>59890</v>
      </c>
      <c r="J13" s="329"/>
      <c r="K13" s="329"/>
      <c r="L13" s="329"/>
      <c r="M13" s="329"/>
    </row>
    <row r="14" spans="1:13">
      <c r="B14" s="110" t="s">
        <v>101</v>
      </c>
      <c r="C14" s="335">
        <v>0</v>
      </c>
      <c r="D14" s="336">
        <v>0</v>
      </c>
      <c r="E14" s="335">
        <v>0</v>
      </c>
      <c r="F14" s="117">
        <v>2</v>
      </c>
      <c r="G14" s="118">
        <v>57</v>
      </c>
      <c r="J14" s="329"/>
      <c r="K14" s="329"/>
      <c r="L14" s="329"/>
      <c r="M14" s="329"/>
    </row>
    <row r="15" spans="1:13" s="110" customFormat="1">
      <c r="B15" s="110" t="s">
        <v>102</v>
      </c>
      <c r="C15" s="114">
        <v>1998</v>
      </c>
      <c r="D15" s="110">
        <v>2052</v>
      </c>
      <c r="E15" s="114">
        <v>4175</v>
      </c>
      <c r="F15" s="110">
        <v>4495</v>
      </c>
      <c r="G15" s="114">
        <v>3337</v>
      </c>
      <c r="J15" s="329"/>
      <c r="K15" s="329"/>
      <c r="L15" s="329"/>
      <c r="M15" s="329"/>
    </row>
    <row r="16" spans="1:13" s="110" customFormat="1">
      <c r="B16" s="110" t="s">
        <v>103</v>
      </c>
      <c r="C16" s="114">
        <v>7930</v>
      </c>
      <c r="D16" s="110">
        <v>7445</v>
      </c>
      <c r="E16" s="114">
        <v>8541</v>
      </c>
      <c r="F16" s="110">
        <v>7818</v>
      </c>
      <c r="G16" s="114">
        <v>7368</v>
      </c>
      <c r="J16" s="329"/>
      <c r="K16" s="329"/>
      <c r="L16" s="329"/>
      <c r="M16" s="329"/>
    </row>
    <row r="17" spans="2:13" s="110" customFormat="1">
      <c r="B17" s="110" t="s">
        <v>104</v>
      </c>
      <c r="C17" s="114">
        <v>9255</v>
      </c>
      <c r="D17" s="110">
        <v>11604</v>
      </c>
      <c r="E17" s="114">
        <v>8103</v>
      </c>
      <c r="F17" s="110">
        <v>7900</v>
      </c>
      <c r="G17" s="114">
        <v>7485</v>
      </c>
      <c r="J17" s="329"/>
      <c r="K17" s="329"/>
      <c r="L17" s="329"/>
      <c r="M17" s="329"/>
    </row>
    <row r="18" spans="2:13" s="110" customFormat="1">
      <c r="B18" s="110" t="s">
        <v>105</v>
      </c>
      <c r="C18" s="119">
        <v>45061</v>
      </c>
      <c r="D18" s="120">
        <v>41421</v>
      </c>
      <c r="E18" s="119">
        <v>39659</v>
      </c>
      <c r="F18" s="120">
        <v>37146</v>
      </c>
      <c r="G18" s="119">
        <v>12489</v>
      </c>
      <c r="J18" s="329"/>
      <c r="K18" s="329"/>
      <c r="L18" s="329"/>
      <c r="M18" s="329"/>
    </row>
    <row r="19" spans="2:13" s="116" customFormat="1">
      <c r="B19" s="121"/>
      <c r="C19" s="122">
        <f>SUM(C12:C18)</f>
        <v>1352987</v>
      </c>
      <c r="D19" s="116">
        <f>SUM(D12:D18)</f>
        <v>1329653</v>
      </c>
      <c r="E19" s="122">
        <f>SUM(E12:E18)</f>
        <v>1312668</v>
      </c>
      <c r="F19" s="116">
        <f>SUM(F12:F18)</f>
        <v>1298394</v>
      </c>
      <c r="G19" s="122">
        <f>SUM(G12:G18)</f>
        <v>573255</v>
      </c>
      <c r="J19" s="329"/>
      <c r="K19" s="329"/>
      <c r="L19" s="329"/>
      <c r="M19" s="329"/>
    </row>
    <row r="20" spans="2:13" s="110" customFormat="1" ht="5.25" customHeight="1">
      <c r="C20" s="114"/>
      <c r="E20" s="114"/>
      <c r="G20" s="114"/>
      <c r="J20" s="329"/>
      <c r="K20" s="329"/>
      <c r="L20" s="329"/>
      <c r="M20" s="329"/>
    </row>
    <row r="21" spans="2:13" s="110" customFormat="1" ht="9.75" customHeight="1">
      <c r="B21" s="116" t="s">
        <v>106</v>
      </c>
      <c r="C21" s="114"/>
      <c r="E21" s="114"/>
      <c r="G21" s="114"/>
      <c r="J21" s="329"/>
      <c r="K21" s="329"/>
      <c r="L21" s="329"/>
      <c r="M21" s="329"/>
    </row>
    <row r="22" spans="2:13" s="110" customFormat="1">
      <c r="B22" s="110" t="s">
        <v>107</v>
      </c>
      <c r="C22" s="114">
        <v>2139</v>
      </c>
      <c r="D22" s="110">
        <v>2005</v>
      </c>
      <c r="E22" s="114">
        <v>2039</v>
      </c>
      <c r="F22" s="110">
        <v>1863</v>
      </c>
      <c r="G22" s="114">
        <v>484</v>
      </c>
      <c r="J22" s="329"/>
      <c r="K22" s="329"/>
      <c r="L22" s="329"/>
      <c r="M22" s="329"/>
    </row>
    <row r="23" spans="2:13" s="110" customFormat="1">
      <c r="B23" s="110" t="s">
        <v>108</v>
      </c>
      <c r="C23" s="114">
        <v>54929</v>
      </c>
      <c r="D23" s="110">
        <v>50516</v>
      </c>
      <c r="E23" s="114">
        <v>47375</v>
      </c>
      <c r="F23" s="110">
        <v>44309</v>
      </c>
      <c r="G23" s="114">
        <v>35711</v>
      </c>
      <c r="J23" s="329"/>
      <c r="K23" s="329"/>
      <c r="L23" s="329"/>
      <c r="M23" s="329"/>
    </row>
    <row r="24" spans="2:13" s="110" customFormat="1">
      <c r="B24" s="110" t="s">
        <v>102</v>
      </c>
      <c r="C24" s="114">
        <v>2682</v>
      </c>
      <c r="D24" s="110">
        <v>2747</v>
      </c>
      <c r="E24" s="114">
        <v>812</v>
      </c>
      <c r="F24" s="110">
        <v>209</v>
      </c>
      <c r="G24" s="114">
        <v>144</v>
      </c>
      <c r="J24" s="329"/>
      <c r="K24" s="329"/>
      <c r="L24" s="329"/>
      <c r="M24" s="329"/>
    </row>
    <row r="25" spans="2:13" s="110" customFormat="1">
      <c r="B25" s="110" t="s">
        <v>109</v>
      </c>
      <c r="C25" s="114">
        <v>30504</v>
      </c>
      <c r="D25" s="110">
        <v>39468</v>
      </c>
      <c r="E25" s="114">
        <v>37740</v>
      </c>
      <c r="F25" s="110">
        <v>33882</v>
      </c>
      <c r="G25" s="114">
        <v>20835</v>
      </c>
      <c r="J25" s="329"/>
      <c r="K25" s="329"/>
      <c r="L25" s="329"/>
      <c r="M25" s="329"/>
    </row>
    <row r="26" spans="2:13" s="110" customFormat="1">
      <c r="B26" s="110" t="s">
        <v>110</v>
      </c>
      <c r="C26" s="114">
        <v>5280.0404769399993</v>
      </c>
      <c r="D26" s="110">
        <v>2773.1429259699999</v>
      </c>
      <c r="E26" s="114">
        <v>2819.7147139043741</v>
      </c>
      <c r="F26" s="336">
        <v>0</v>
      </c>
      <c r="G26" s="114">
        <v>2826</v>
      </c>
      <c r="J26" s="329"/>
      <c r="K26" s="329"/>
      <c r="L26" s="329"/>
      <c r="M26" s="329"/>
    </row>
    <row r="27" spans="2:13" s="110" customFormat="1">
      <c r="B27" s="123" t="s">
        <v>111</v>
      </c>
      <c r="C27" s="114">
        <v>6224.4608623499998</v>
      </c>
      <c r="D27" s="110">
        <v>6645</v>
      </c>
      <c r="E27" s="114">
        <v>19122.099999999999</v>
      </c>
      <c r="F27" s="110">
        <v>19730.810000000001</v>
      </c>
      <c r="G27" s="114">
        <v>52264</v>
      </c>
      <c r="J27" s="329"/>
      <c r="K27" s="329"/>
      <c r="L27" s="329"/>
      <c r="M27" s="329"/>
    </row>
    <row r="28" spans="2:13" s="110" customFormat="1">
      <c r="B28" s="123" t="s">
        <v>103</v>
      </c>
      <c r="C28" s="114">
        <v>743.53913764999993</v>
      </c>
      <c r="D28" s="110">
        <v>95</v>
      </c>
      <c r="E28" s="114">
        <v>89.9</v>
      </c>
      <c r="F28" s="110">
        <v>89.19</v>
      </c>
      <c r="G28" s="114">
        <v>98</v>
      </c>
      <c r="J28" s="329"/>
      <c r="K28" s="329"/>
      <c r="L28" s="329"/>
      <c r="M28" s="329"/>
    </row>
    <row r="29" spans="2:13" s="110" customFormat="1">
      <c r="B29" s="110" t="s">
        <v>112</v>
      </c>
      <c r="C29" s="119">
        <v>9575</v>
      </c>
      <c r="D29" s="120">
        <v>15644</v>
      </c>
      <c r="E29" s="119">
        <v>19137</v>
      </c>
      <c r="F29" s="120">
        <v>31080</v>
      </c>
      <c r="G29" s="119">
        <v>25323</v>
      </c>
      <c r="J29" s="329"/>
      <c r="K29" s="329"/>
      <c r="L29" s="329"/>
      <c r="M29" s="329"/>
    </row>
    <row r="30" spans="2:13" s="116" customFormat="1">
      <c r="B30" s="121"/>
      <c r="C30" s="122">
        <f>SUM(C22:C29)</f>
        <v>112077.04047694</v>
      </c>
      <c r="D30" s="116">
        <f>SUM(D22:D29)</f>
        <v>119893.14292596999</v>
      </c>
      <c r="E30" s="122">
        <f>SUM(E22:E29)</f>
        <v>129134.71471390437</v>
      </c>
      <c r="F30" s="116">
        <f>SUM(F22:F29)</f>
        <v>131163</v>
      </c>
      <c r="G30" s="122">
        <f>SUM(G22:G29)</f>
        <v>137685</v>
      </c>
      <c r="J30" s="329"/>
      <c r="K30" s="329"/>
      <c r="L30" s="329"/>
      <c r="M30" s="329"/>
    </row>
    <row r="31" spans="2:13" s="110" customFormat="1" ht="6" customHeight="1">
      <c r="C31" s="114"/>
      <c r="E31" s="114"/>
      <c r="G31" s="114"/>
      <c r="J31" s="329"/>
      <c r="K31" s="329"/>
      <c r="L31" s="329"/>
      <c r="M31" s="329"/>
    </row>
    <row r="32" spans="2:13" s="97" customFormat="1" ht="12" thickBot="1">
      <c r="B32" s="121" t="s">
        <v>113</v>
      </c>
      <c r="C32" s="124">
        <f>C19+C30</f>
        <v>1465064.0404769401</v>
      </c>
      <c r="D32" s="125">
        <f>D19+D30</f>
        <v>1449546.14292597</v>
      </c>
      <c r="E32" s="124">
        <f>E19+E30</f>
        <v>1441802.7147139043</v>
      </c>
      <c r="F32" s="126">
        <f>F19+F30</f>
        <v>1429557</v>
      </c>
      <c r="G32" s="127">
        <f>G19+G30</f>
        <v>710940</v>
      </c>
      <c r="J32" s="329"/>
      <c r="K32" s="329"/>
      <c r="L32" s="329"/>
      <c r="M32" s="329"/>
    </row>
    <row r="33" spans="2:13" ht="6" customHeight="1" thickTop="1">
      <c r="B33" s="110"/>
      <c r="C33" s="114"/>
      <c r="E33" s="114"/>
      <c r="G33" s="115"/>
      <c r="J33" s="329"/>
      <c r="K33" s="329"/>
      <c r="L33" s="329"/>
      <c r="M33" s="329"/>
    </row>
    <row r="34" spans="2:13" ht="9" customHeight="1">
      <c r="B34" s="116" t="s">
        <v>114</v>
      </c>
      <c r="C34" s="114"/>
      <c r="E34" s="114"/>
      <c r="G34" s="115"/>
      <c r="J34" s="329"/>
      <c r="K34" s="329"/>
      <c r="L34" s="329"/>
      <c r="M34" s="329"/>
    </row>
    <row r="35" spans="2:13">
      <c r="B35" s="116" t="s">
        <v>115</v>
      </c>
      <c r="C35" s="114"/>
      <c r="E35" s="114"/>
      <c r="G35" s="115"/>
      <c r="J35" s="329"/>
      <c r="K35" s="329"/>
      <c r="L35" s="329"/>
      <c r="M35" s="329"/>
    </row>
    <row r="36" spans="2:13">
      <c r="B36" s="110" t="s">
        <v>116</v>
      </c>
      <c r="C36" s="114">
        <v>18988</v>
      </c>
      <c r="D36" s="110">
        <v>18988</v>
      </c>
      <c r="E36" s="114">
        <v>18988</v>
      </c>
      <c r="F36" s="117">
        <v>18987.7</v>
      </c>
      <c r="G36" s="118">
        <v>18988</v>
      </c>
      <c r="J36" s="329"/>
      <c r="K36" s="329"/>
      <c r="L36" s="329"/>
      <c r="M36" s="329"/>
    </row>
    <row r="37" spans="2:13">
      <c r="B37" s="128" t="s">
        <v>117</v>
      </c>
      <c r="C37" s="114">
        <v>-268</v>
      </c>
      <c r="D37" s="110">
        <v>-100</v>
      </c>
      <c r="E37" s="114">
        <v>-78</v>
      </c>
      <c r="F37" s="117">
        <v>-80.7</v>
      </c>
      <c r="G37" s="118">
        <v>-80.7</v>
      </c>
      <c r="J37" s="329"/>
      <c r="K37" s="329"/>
      <c r="L37" s="329"/>
      <c r="M37" s="329"/>
    </row>
    <row r="38" spans="2:13">
      <c r="B38" s="110" t="s">
        <v>118</v>
      </c>
      <c r="C38" s="335">
        <v>0</v>
      </c>
      <c r="D38" s="336">
        <v>0</v>
      </c>
      <c r="E38" s="335">
        <v>0</v>
      </c>
      <c r="F38" s="117">
        <v>22</v>
      </c>
      <c r="G38" s="337">
        <v>0</v>
      </c>
      <c r="J38" s="329"/>
      <c r="K38" s="329"/>
      <c r="L38" s="329"/>
      <c r="M38" s="329"/>
    </row>
    <row r="39" spans="2:13">
      <c r="B39" s="110" t="s">
        <v>119</v>
      </c>
      <c r="C39" s="114">
        <v>56499</v>
      </c>
      <c r="D39" s="110">
        <v>56499</v>
      </c>
      <c r="E39" s="114">
        <v>56499</v>
      </c>
      <c r="F39" s="117">
        <v>56499</v>
      </c>
      <c r="G39" s="118">
        <v>56499</v>
      </c>
      <c r="J39" s="329"/>
      <c r="K39" s="329"/>
      <c r="L39" s="329"/>
      <c r="M39" s="329"/>
    </row>
    <row r="40" spans="2:13" ht="20.100000000000001" hidden="1" customHeight="1">
      <c r="B40" s="129" t="s">
        <v>120</v>
      </c>
      <c r="C40" s="114">
        <v>0</v>
      </c>
      <c r="D40" s="110">
        <v>0</v>
      </c>
      <c r="E40" s="114">
        <v>0</v>
      </c>
      <c r="F40" s="117">
        <v>0</v>
      </c>
      <c r="G40" s="118">
        <v>0</v>
      </c>
      <c r="J40" s="329"/>
      <c r="K40" s="329"/>
      <c r="L40" s="329"/>
      <c r="M40" s="329"/>
    </row>
    <row r="41" spans="2:13" ht="20.100000000000001" hidden="1" customHeight="1">
      <c r="B41" s="129" t="s">
        <v>121</v>
      </c>
      <c r="C41" s="114">
        <v>0</v>
      </c>
      <c r="D41" s="110">
        <v>0</v>
      </c>
      <c r="E41" s="114">
        <v>0</v>
      </c>
      <c r="F41" s="117">
        <v>0</v>
      </c>
      <c r="G41" s="118">
        <v>0</v>
      </c>
      <c r="J41" s="329"/>
      <c r="K41" s="329"/>
      <c r="L41" s="329"/>
      <c r="M41" s="329"/>
    </row>
    <row r="42" spans="2:13">
      <c r="B42" s="110" t="s">
        <v>122</v>
      </c>
      <c r="C42" s="114">
        <v>357446</v>
      </c>
      <c r="D42" s="110">
        <v>343950</v>
      </c>
      <c r="E42" s="114">
        <v>330883</v>
      </c>
      <c r="F42" s="117">
        <v>318193</v>
      </c>
      <c r="G42" s="118">
        <v>301342</v>
      </c>
      <c r="J42" s="329"/>
      <c r="K42" s="329"/>
      <c r="L42" s="329"/>
      <c r="M42" s="329"/>
    </row>
    <row r="43" spans="2:13">
      <c r="B43" s="123" t="s">
        <v>123</v>
      </c>
      <c r="C43" s="114">
        <v>14018</v>
      </c>
      <c r="D43" s="110">
        <v>7415</v>
      </c>
      <c r="E43" s="114">
        <v>10749</v>
      </c>
      <c r="F43" s="117">
        <v>-3351</v>
      </c>
      <c r="G43" s="118">
        <v>824</v>
      </c>
      <c r="J43" s="329"/>
      <c r="K43" s="329"/>
      <c r="L43" s="329"/>
      <c r="M43" s="329"/>
    </row>
    <row r="44" spans="2:13">
      <c r="B44" s="110" t="s">
        <v>124</v>
      </c>
      <c r="C44" s="119">
        <v>40985</v>
      </c>
      <c r="D44" s="120">
        <v>41086</v>
      </c>
      <c r="E44" s="119">
        <v>45133</v>
      </c>
      <c r="F44" s="130">
        <v>44767</v>
      </c>
      <c r="G44" s="131">
        <v>44368</v>
      </c>
      <c r="J44" s="329"/>
      <c r="K44" s="329"/>
      <c r="L44" s="329"/>
      <c r="M44" s="329"/>
    </row>
    <row r="45" spans="2:13" s="97" customFormat="1">
      <c r="B45" s="121" t="s">
        <v>125</v>
      </c>
      <c r="C45" s="122">
        <f>SUM(C36:C44)</f>
        <v>487668</v>
      </c>
      <c r="D45" s="116">
        <f>SUM(D36:D44)</f>
        <v>467838</v>
      </c>
      <c r="E45" s="122">
        <f>SUM(E36:E44)</f>
        <v>462174</v>
      </c>
      <c r="F45" s="132">
        <f>SUM(F36:F44)</f>
        <v>435037</v>
      </c>
      <c r="G45" s="133">
        <f>SUM(G36:G44)</f>
        <v>421940.3</v>
      </c>
      <c r="J45" s="329"/>
      <c r="K45" s="329"/>
      <c r="L45" s="329"/>
      <c r="M45" s="329"/>
    </row>
    <row r="46" spans="2:13">
      <c r="B46" s="110" t="s">
        <v>126</v>
      </c>
      <c r="C46" s="119">
        <v>28563</v>
      </c>
      <c r="D46" s="120">
        <v>29325</v>
      </c>
      <c r="E46" s="119">
        <v>32015</v>
      </c>
      <c r="F46" s="130">
        <v>32847</v>
      </c>
      <c r="G46" s="131">
        <v>25285</v>
      </c>
      <c r="J46" s="329"/>
      <c r="K46" s="329"/>
      <c r="L46" s="329"/>
      <c r="M46" s="329"/>
    </row>
    <row r="47" spans="2:13" s="97" customFormat="1">
      <c r="B47" s="121" t="s">
        <v>127</v>
      </c>
      <c r="C47" s="122">
        <f>SUM(C45:C46)</f>
        <v>516231</v>
      </c>
      <c r="D47" s="116">
        <f>SUM(D45:D46)</f>
        <v>497163</v>
      </c>
      <c r="E47" s="122">
        <f>SUM(E45:E46)</f>
        <v>494189</v>
      </c>
      <c r="F47" s="132">
        <f>SUM(F45:F46)</f>
        <v>467884</v>
      </c>
      <c r="G47" s="133">
        <f>SUM(G45:G46)</f>
        <v>447225.3</v>
      </c>
      <c r="J47" s="329"/>
      <c r="K47" s="329"/>
      <c r="L47" s="329"/>
      <c r="M47" s="329"/>
    </row>
    <row r="48" spans="2:13" ht="0.75" customHeight="1">
      <c r="B48" s="110"/>
      <c r="C48" s="114"/>
      <c r="E48" s="114"/>
      <c r="F48" s="117"/>
      <c r="G48" s="118"/>
      <c r="J48" s="329"/>
      <c r="K48" s="329"/>
      <c r="L48" s="329"/>
      <c r="M48" s="329"/>
    </row>
    <row r="49" spans="2:13">
      <c r="B49" s="116" t="s">
        <v>128</v>
      </c>
      <c r="C49" s="114"/>
      <c r="E49" s="114"/>
      <c r="F49" s="117"/>
      <c r="G49" s="118"/>
      <c r="J49" s="329"/>
      <c r="K49" s="329"/>
      <c r="L49" s="329"/>
      <c r="M49" s="329"/>
    </row>
    <row r="50" spans="2:13">
      <c r="B50" s="110" t="s">
        <v>129</v>
      </c>
      <c r="C50" s="114">
        <v>532338</v>
      </c>
      <c r="D50" s="110">
        <v>549947</v>
      </c>
      <c r="E50" s="114">
        <v>564203</v>
      </c>
      <c r="F50" s="117">
        <v>576953</v>
      </c>
      <c r="G50" s="118">
        <v>81474</v>
      </c>
      <c r="J50" s="329"/>
      <c r="K50" s="329"/>
      <c r="L50" s="329"/>
      <c r="M50" s="329"/>
    </row>
    <row r="51" spans="2:13">
      <c r="B51" s="110" t="s">
        <v>130</v>
      </c>
      <c r="C51" s="114">
        <v>8700</v>
      </c>
      <c r="D51" s="110">
        <v>8068</v>
      </c>
      <c r="E51" s="114">
        <v>10379</v>
      </c>
      <c r="F51" s="117">
        <v>10977.401103850065</v>
      </c>
      <c r="G51" s="118">
        <v>11221.673557100108</v>
      </c>
      <c r="J51" s="329"/>
      <c r="K51" s="329"/>
      <c r="L51" s="329"/>
      <c r="M51" s="329"/>
    </row>
    <row r="52" spans="2:13">
      <c r="B52" s="110" t="s">
        <v>131</v>
      </c>
      <c r="C52" s="114">
        <v>6085</v>
      </c>
      <c r="D52" s="110">
        <v>5912</v>
      </c>
      <c r="E52" s="114">
        <v>6012</v>
      </c>
      <c r="F52" s="117">
        <v>7408</v>
      </c>
      <c r="G52" s="118">
        <v>4243</v>
      </c>
      <c r="J52" s="329"/>
      <c r="K52" s="329"/>
      <c r="L52" s="329"/>
      <c r="M52" s="329"/>
    </row>
    <row r="53" spans="2:13">
      <c r="B53" s="110" t="s">
        <v>132</v>
      </c>
      <c r="C53" s="114">
        <v>151</v>
      </c>
      <c r="D53" s="110">
        <v>107</v>
      </c>
      <c r="E53" s="114">
        <v>186</v>
      </c>
      <c r="F53" s="117">
        <v>221</v>
      </c>
      <c r="G53" s="118">
        <v>289</v>
      </c>
      <c r="J53" s="329"/>
      <c r="K53" s="329"/>
      <c r="L53" s="329"/>
      <c r="M53" s="329"/>
    </row>
    <row r="54" spans="2:13">
      <c r="B54" s="110" t="s">
        <v>133</v>
      </c>
      <c r="C54" s="114">
        <v>12487</v>
      </c>
      <c r="D54" s="110">
        <v>9554</v>
      </c>
      <c r="E54" s="114">
        <v>8853</v>
      </c>
      <c r="F54" s="117">
        <v>8796</v>
      </c>
      <c r="G54" s="118">
        <v>3737</v>
      </c>
      <c r="J54" s="329"/>
      <c r="K54" s="329"/>
      <c r="L54" s="329"/>
      <c r="M54" s="329"/>
    </row>
    <row r="55" spans="2:13">
      <c r="B55" s="110" t="s">
        <v>134</v>
      </c>
      <c r="C55" s="114">
        <v>13856</v>
      </c>
      <c r="D55" s="110">
        <v>13186</v>
      </c>
      <c r="E55" s="114">
        <v>11948</v>
      </c>
      <c r="F55" s="117">
        <v>11428</v>
      </c>
      <c r="G55" s="118">
        <v>10860</v>
      </c>
      <c r="J55" s="329"/>
      <c r="K55" s="329"/>
      <c r="L55" s="329"/>
      <c r="M55" s="329"/>
    </row>
    <row r="56" spans="2:13">
      <c r="B56" s="110" t="s">
        <v>135</v>
      </c>
      <c r="C56" s="119">
        <v>5371</v>
      </c>
      <c r="D56" s="120">
        <v>5512</v>
      </c>
      <c r="E56" s="119">
        <v>4036</v>
      </c>
      <c r="F56" s="130">
        <v>3987</v>
      </c>
      <c r="G56" s="131">
        <v>3912</v>
      </c>
      <c r="J56" s="329"/>
      <c r="K56" s="329"/>
      <c r="L56" s="329"/>
      <c r="M56" s="329"/>
    </row>
    <row r="57" spans="2:13" s="97" customFormat="1">
      <c r="B57" s="121"/>
      <c r="C57" s="122">
        <f>SUM(C50:C56)</f>
        <v>578988</v>
      </c>
      <c r="D57" s="116">
        <f>SUM(D50:D56)</f>
        <v>592286</v>
      </c>
      <c r="E57" s="122">
        <f>SUM(E50:E56)</f>
        <v>605617</v>
      </c>
      <c r="F57" s="132">
        <f>SUM(F50:F56)</f>
        <v>619770.4011038501</v>
      </c>
      <c r="G57" s="133">
        <f>SUM(G50:G56)</f>
        <v>115736.6735571001</v>
      </c>
      <c r="J57" s="329"/>
      <c r="K57" s="329"/>
      <c r="L57" s="329"/>
      <c r="M57" s="329"/>
    </row>
    <row r="58" spans="2:13" ht="0.75" customHeight="1">
      <c r="B58" s="110"/>
      <c r="C58" s="114"/>
      <c r="E58" s="114"/>
      <c r="F58" s="117"/>
      <c r="G58" s="118"/>
      <c r="J58" s="329"/>
      <c r="K58" s="329"/>
      <c r="L58" s="329"/>
      <c r="M58" s="329"/>
    </row>
    <row r="59" spans="2:13">
      <c r="B59" s="116" t="s">
        <v>136</v>
      </c>
      <c r="C59" s="114"/>
      <c r="E59" s="114"/>
      <c r="F59" s="117"/>
      <c r="G59" s="118"/>
      <c r="J59" s="329"/>
      <c r="K59" s="329"/>
      <c r="L59" s="329"/>
      <c r="M59" s="329"/>
    </row>
    <row r="60" spans="2:13">
      <c r="B60" s="110" t="s">
        <v>129</v>
      </c>
      <c r="C60" s="114">
        <v>84370</v>
      </c>
      <c r="D60" s="110">
        <v>72309</v>
      </c>
      <c r="E60" s="114">
        <v>75864</v>
      </c>
      <c r="F60" s="117">
        <v>76538</v>
      </c>
      <c r="G60" s="118">
        <v>20424</v>
      </c>
      <c r="J60" s="329"/>
      <c r="K60" s="329"/>
      <c r="L60" s="329"/>
      <c r="M60" s="329"/>
    </row>
    <row r="61" spans="2:13">
      <c r="B61" s="110" t="s">
        <v>137</v>
      </c>
      <c r="C61" s="114">
        <v>30599</v>
      </c>
      <c r="D61" s="110">
        <v>31522</v>
      </c>
      <c r="E61" s="114">
        <v>27225</v>
      </c>
      <c r="F61" s="117">
        <v>27627.598896149935</v>
      </c>
      <c r="G61" s="118">
        <v>19027.026442899893</v>
      </c>
      <c r="J61" s="329"/>
      <c r="K61" s="329"/>
      <c r="L61" s="329"/>
      <c r="M61" s="329"/>
    </row>
    <row r="62" spans="2:13">
      <c r="B62" s="110" t="s">
        <v>131</v>
      </c>
      <c r="C62" s="114">
        <v>1180</v>
      </c>
      <c r="D62" s="110">
        <v>1346</v>
      </c>
      <c r="E62" s="114">
        <v>974</v>
      </c>
      <c r="F62" s="117">
        <v>913</v>
      </c>
      <c r="G62" s="118">
        <v>410</v>
      </c>
      <c r="J62" s="329"/>
      <c r="K62" s="329"/>
      <c r="L62" s="329"/>
      <c r="M62" s="329"/>
    </row>
    <row r="63" spans="2:13">
      <c r="B63" s="110" t="s">
        <v>135</v>
      </c>
      <c r="C63" s="114">
        <v>10053</v>
      </c>
      <c r="D63" s="110">
        <v>14272.45405796</v>
      </c>
      <c r="E63" s="114">
        <v>12852.09252566</v>
      </c>
      <c r="F63" s="117">
        <v>13349.461694739999</v>
      </c>
      <c r="G63" s="118">
        <v>5399</v>
      </c>
      <c r="J63" s="329"/>
      <c r="K63" s="329"/>
      <c r="L63" s="329"/>
      <c r="M63" s="329"/>
    </row>
    <row r="64" spans="2:13">
      <c r="B64" s="110" t="s">
        <v>132</v>
      </c>
      <c r="C64" s="114">
        <v>317</v>
      </c>
      <c r="D64" s="110">
        <v>226</v>
      </c>
      <c r="E64" s="114">
        <v>245</v>
      </c>
      <c r="F64" s="117">
        <v>50</v>
      </c>
      <c r="G64" s="118">
        <v>415</v>
      </c>
      <c r="J64" s="329"/>
      <c r="K64" s="329"/>
      <c r="L64" s="329"/>
      <c r="M64" s="329"/>
    </row>
    <row r="65" spans="2:13">
      <c r="B65" s="110" t="s">
        <v>138</v>
      </c>
      <c r="C65" s="114">
        <v>3642.0404769399997</v>
      </c>
      <c r="D65" s="110">
        <v>1500.1429259699999</v>
      </c>
      <c r="E65" s="114">
        <v>2561.7147139043741</v>
      </c>
      <c r="F65" s="117">
        <v>1549</v>
      </c>
      <c r="G65" s="118">
        <v>0</v>
      </c>
      <c r="J65" s="329"/>
      <c r="K65" s="329"/>
      <c r="L65" s="329"/>
      <c r="M65" s="329"/>
    </row>
    <row r="66" spans="2:13">
      <c r="B66" s="110" t="s">
        <v>139</v>
      </c>
      <c r="C66" s="119">
        <v>239684</v>
      </c>
      <c r="D66" s="120">
        <v>238921.54594203999</v>
      </c>
      <c r="E66" s="119">
        <v>222274.90747434</v>
      </c>
      <c r="F66" s="130">
        <v>221875.53830526001</v>
      </c>
      <c r="G66" s="131">
        <v>102303</v>
      </c>
      <c r="J66" s="329"/>
      <c r="K66" s="329"/>
      <c r="L66" s="329"/>
      <c r="M66" s="329"/>
    </row>
    <row r="67" spans="2:13" s="97" customFormat="1">
      <c r="B67" s="116"/>
      <c r="C67" s="122">
        <f>SUM(C60:C66)</f>
        <v>369845.04047693999</v>
      </c>
      <c r="D67" s="116">
        <f>SUM(D60:D66)</f>
        <v>360097.14292596997</v>
      </c>
      <c r="E67" s="122">
        <f>SUM(E60:E66)</f>
        <v>341996.71471390437</v>
      </c>
      <c r="F67" s="132">
        <f>SUM(F60:F66)</f>
        <v>341902.59889614995</v>
      </c>
      <c r="G67" s="133">
        <f>SUM(G60:G66)</f>
        <v>147978.02644289989</v>
      </c>
      <c r="J67" s="329"/>
      <c r="K67" s="329"/>
      <c r="L67" s="329"/>
      <c r="M67" s="329"/>
    </row>
    <row r="68" spans="2:13" ht="2.25" customHeight="1">
      <c r="B68" s="110"/>
      <c r="C68" s="114"/>
      <c r="E68" s="114"/>
      <c r="F68" s="117"/>
      <c r="G68" s="118"/>
      <c r="J68" s="329"/>
      <c r="K68" s="329"/>
      <c r="L68" s="329"/>
      <c r="M68" s="329"/>
    </row>
    <row r="69" spans="2:13" s="97" customFormat="1">
      <c r="B69" s="121" t="s">
        <v>140</v>
      </c>
      <c r="C69" s="122">
        <f>C57+C67</f>
        <v>948833.04047693999</v>
      </c>
      <c r="D69" s="116">
        <f>D57+D67</f>
        <v>952383.14292597002</v>
      </c>
      <c r="E69" s="122">
        <f>E57+E67</f>
        <v>947613.71471390431</v>
      </c>
      <c r="F69" s="132">
        <f>F57+F67</f>
        <v>961673</v>
      </c>
      <c r="G69" s="133">
        <f>G57+G67</f>
        <v>263714.7</v>
      </c>
      <c r="J69" s="329"/>
      <c r="K69" s="329"/>
      <c r="L69" s="329"/>
      <c r="M69" s="329"/>
    </row>
    <row r="70" spans="2:13" ht="12" thickBot="1">
      <c r="B70" s="121" t="s">
        <v>141</v>
      </c>
      <c r="C70" s="124">
        <f>C47+C69</f>
        <v>1465064.0404769401</v>
      </c>
      <c r="D70" s="125">
        <f>D47+D69</f>
        <v>1449546.14292597</v>
      </c>
      <c r="E70" s="124">
        <f>E47+E69</f>
        <v>1441802.7147139043</v>
      </c>
      <c r="F70" s="126">
        <f>F47+F69</f>
        <v>1429557</v>
      </c>
      <c r="G70" s="127">
        <f>G47+G69</f>
        <v>710940</v>
      </c>
      <c r="J70" s="329"/>
      <c r="K70" s="329"/>
      <c r="L70" s="329"/>
      <c r="M70" s="329"/>
    </row>
    <row r="71" spans="2:13" ht="6" customHeight="1" thickTop="1"/>
    <row r="72" spans="2:13">
      <c r="F72" s="110"/>
      <c r="G72" s="110"/>
    </row>
  </sheetData>
  <mergeCells count="1">
    <mergeCell ref="B7:B8"/>
  </mergeCells>
  <hyperlinks>
    <hyperlink ref="A1" location="Cover!E6" display="INDEX"/>
  </hyperlinks>
  <pageMargins left="0.75" right="0.75" top="1" bottom="1" header="0.5" footer="0.5"/>
  <pageSetup paperSize="9" scale="76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7"/>
  <sheetViews>
    <sheetView showGridLines="0" view="pageBreakPreview" zoomScaleNormal="100" zoomScaleSheetLayoutView="100" workbookViewId="0">
      <selection activeCell="A29" sqref="A29"/>
    </sheetView>
  </sheetViews>
  <sheetFormatPr defaultRowHeight="11.25"/>
  <cols>
    <col min="1" max="1" width="5.42578125" style="81" customWidth="1"/>
    <col min="2" max="2" width="49.28515625" style="81" customWidth="1"/>
    <col min="3" max="6" width="8.7109375" style="222" customWidth="1"/>
    <col min="7" max="7" width="9.5703125" style="222" customWidth="1"/>
    <col min="8" max="16384" width="9.140625" style="81"/>
  </cols>
  <sheetData>
    <row r="1" spans="1:12">
      <c r="A1" s="21" t="s">
        <v>21</v>
      </c>
      <c r="B1" s="80" t="s">
        <v>65</v>
      </c>
    </row>
    <row r="2" spans="1:12">
      <c r="C2" s="201"/>
      <c r="D2" s="81"/>
      <c r="E2" s="81"/>
      <c r="F2" s="81"/>
      <c r="G2" s="81"/>
    </row>
    <row r="3" spans="1:12">
      <c r="A3" s="134">
        <v>3</v>
      </c>
      <c r="B3" s="201" t="s">
        <v>200</v>
      </c>
      <c r="C3" s="86"/>
      <c r="D3" s="81"/>
      <c r="E3" s="81"/>
      <c r="F3" s="81"/>
      <c r="G3" s="81"/>
    </row>
    <row r="4" spans="1:12">
      <c r="A4" s="134"/>
      <c r="B4" s="201"/>
      <c r="C4" s="86"/>
      <c r="D4" s="81"/>
      <c r="E4" s="81"/>
      <c r="F4" s="81"/>
      <c r="G4" s="86"/>
    </row>
    <row r="5" spans="1:12">
      <c r="A5" s="134"/>
      <c r="B5" s="201"/>
      <c r="C5" s="86"/>
      <c r="D5" s="81"/>
      <c r="E5" s="81"/>
      <c r="F5" s="81"/>
      <c r="G5" s="86"/>
    </row>
    <row r="6" spans="1:12">
      <c r="A6" s="134"/>
      <c r="B6" s="201"/>
      <c r="C6" s="86"/>
      <c r="D6" s="81"/>
      <c r="E6" s="81"/>
      <c r="F6" s="81"/>
      <c r="G6" s="86" t="s">
        <v>96</v>
      </c>
    </row>
    <row r="7" spans="1:12">
      <c r="B7" s="202" t="s">
        <v>0</v>
      </c>
      <c r="C7" s="346" t="s">
        <v>1</v>
      </c>
      <c r="D7" s="346"/>
      <c r="E7" s="346"/>
      <c r="F7" s="346"/>
      <c r="G7" s="346"/>
    </row>
    <row r="8" spans="1:12">
      <c r="B8" s="203"/>
      <c r="C8" s="204" t="s">
        <v>276</v>
      </c>
      <c r="D8" s="204" t="s">
        <v>246</v>
      </c>
      <c r="E8" s="204" t="s">
        <v>230</v>
      </c>
      <c r="F8" s="204" t="s">
        <v>66</v>
      </c>
      <c r="G8" s="204" t="s">
        <v>67</v>
      </c>
    </row>
    <row r="9" spans="1:12">
      <c r="B9" s="205" t="s">
        <v>164</v>
      </c>
      <c r="C9" s="206"/>
      <c r="D9" s="259"/>
      <c r="E9" s="260"/>
      <c r="F9" s="262"/>
      <c r="G9" s="261"/>
    </row>
    <row r="10" spans="1:12">
      <c r="B10" s="207"/>
      <c r="C10" s="208"/>
      <c r="D10" s="223"/>
      <c r="E10" s="208"/>
      <c r="F10" s="223"/>
      <c r="G10" s="208"/>
    </row>
    <row r="11" spans="1:12" s="97" customFormat="1">
      <c r="B11" s="207" t="s">
        <v>225</v>
      </c>
      <c r="C11" s="94">
        <v>18301.834334209998</v>
      </c>
      <c r="D11" s="224">
        <v>15494.579176040002</v>
      </c>
      <c r="E11" s="209">
        <v>22267</v>
      </c>
      <c r="F11" s="224">
        <v>20719</v>
      </c>
      <c r="G11" s="209">
        <v>24412</v>
      </c>
      <c r="I11" s="330"/>
      <c r="J11" s="330"/>
      <c r="K11" s="330"/>
      <c r="L11" s="330"/>
    </row>
    <row r="12" spans="1:12">
      <c r="B12" s="210"/>
      <c r="C12" s="211"/>
      <c r="D12" s="225"/>
      <c r="E12" s="211"/>
      <c r="F12" s="225"/>
      <c r="G12" s="211"/>
      <c r="I12" s="330"/>
      <c r="J12" s="330"/>
      <c r="K12" s="330"/>
      <c r="L12" s="330"/>
    </row>
    <row r="13" spans="1:12">
      <c r="B13" s="212" t="s">
        <v>165</v>
      </c>
      <c r="C13" s="211"/>
      <c r="D13" s="225"/>
      <c r="E13" s="211"/>
      <c r="F13" s="225"/>
      <c r="G13" s="211"/>
      <c r="I13" s="330"/>
      <c r="J13" s="330"/>
      <c r="K13" s="330"/>
      <c r="L13" s="330"/>
    </row>
    <row r="14" spans="1:12">
      <c r="B14" s="213" t="s">
        <v>166</v>
      </c>
      <c r="C14" s="214">
        <v>29701.503962250004</v>
      </c>
      <c r="D14" s="226">
        <v>27107.496037749996</v>
      </c>
      <c r="E14" s="214">
        <v>25790</v>
      </c>
      <c r="F14" s="226">
        <v>19467</v>
      </c>
      <c r="G14" s="214">
        <v>16954</v>
      </c>
      <c r="I14" s="330"/>
      <c r="J14" s="330"/>
      <c r="K14" s="330"/>
      <c r="L14" s="330"/>
    </row>
    <row r="15" spans="1:12">
      <c r="B15" s="213" t="s">
        <v>167</v>
      </c>
      <c r="C15" s="214">
        <v>-428</v>
      </c>
      <c r="D15" s="226">
        <v>-386</v>
      </c>
      <c r="E15" s="214">
        <v>-2939</v>
      </c>
      <c r="F15" s="226">
        <v>-2510</v>
      </c>
      <c r="G15" s="214">
        <v>-4995</v>
      </c>
      <c r="I15" s="330"/>
      <c r="J15" s="330"/>
      <c r="K15" s="330"/>
      <c r="L15" s="330"/>
    </row>
    <row r="16" spans="1:12">
      <c r="B16" s="213" t="s">
        <v>168</v>
      </c>
      <c r="C16" s="214">
        <v>7254</v>
      </c>
      <c r="D16" s="226">
        <v>7856</v>
      </c>
      <c r="E16" s="214">
        <v>6258</v>
      </c>
      <c r="F16" s="226">
        <v>6708</v>
      </c>
      <c r="G16" s="214">
        <v>4636</v>
      </c>
      <c r="I16" s="330"/>
      <c r="J16" s="330"/>
      <c r="K16" s="330"/>
      <c r="L16" s="330"/>
    </row>
    <row r="17" spans="2:12">
      <c r="B17" s="213" t="s">
        <v>169</v>
      </c>
      <c r="C17" s="214">
        <v>0.58273700000000161</v>
      </c>
      <c r="D17" s="226">
        <v>-0.58273700000000161</v>
      </c>
      <c r="E17" s="214">
        <v>2</v>
      </c>
      <c r="F17" s="226">
        <v>55</v>
      </c>
      <c r="G17" s="214">
        <v>32</v>
      </c>
      <c r="I17" s="330"/>
      <c r="J17" s="330"/>
      <c r="K17" s="330"/>
      <c r="L17" s="330"/>
    </row>
    <row r="18" spans="2:12">
      <c r="B18" s="213" t="s">
        <v>170</v>
      </c>
      <c r="C18" s="214">
        <v>315.57929958</v>
      </c>
      <c r="D18" s="226">
        <v>398.42070042</v>
      </c>
      <c r="E18" s="214">
        <v>414</v>
      </c>
      <c r="F18" s="226">
        <v>433</v>
      </c>
      <c r="G18" s="214">
        <v>357</v>
      </c>
      <c r="I18" s="330"/>
      <c r="J18" s="330"/>
      <c r="K18" s="330"/>
      <c r="L18" s="330"/>
    </row>
    <row r="19" spans="2:12">
      <c r="B19" s="215" t="s">
        <v>171</v>
      </c>
      <c r="C19" s="214">
        <v>144.43137295999998</v>
      </c>
      <c r="D19" s="226">
        <v>75.568627040000024</v>
      </c>
      <c r="E19" s="214">
        <v>103</v>
      </c>
      <c r="F19" s="226">
        <v>157</v>
      </c>
      <c r="G19" s="214">
        <v>261</v>
      </c>
      <c r="I19" s="330"/>
      <c r="J19" s="330"/>
      <c r="K19" s="330"/>
      <c r="L19" s="330"/>
    </row>
    <row r="20" spans="2:12">
      <c r="B20" s="213"/>
      <c r="C20" s="214"/>
      <c r="D20" s="226"/>
      <c r="E20" s="214"/>
      <c r="F20" s="226"/>
      <c r="G20" s="214"/>
      <c r="I20" s="330"/>
      <c r="J20" s="330"/>
      <c r="K20" s="330"/>
      <c r="L20" s="330"/>
    </row>
    <row r="21" spans="2:12" s="97" customFormat="1">
      <c r="B21" s="216" t="s">
        <v>172</v>
      </c>
      <c r="C21" s="209">
        <f>SUM(C11:C19)</f>
        <v>55289.931706000003</v>
      </c>
      <c r="D21" s="224">
        <f>SUM(D11:D19)</f>
        <v>50545.481804249997</v>
      </c>
      <c r="E21" s="209">
        <f>SUM(E11:E19)</f>
        <v>51895</v>
      </c>
      <c r="F21" s="224">
        <f>SUM(F11:F19)</f>
        <v>45029</v>
      </c>
      <c r="G21" s="209">
        <f>SUM(G11:G19)</f>
        <v>41657</v>
      </c>
      <c r="I21" s="330"/>
      <c r="J21" s="330"/>
      <c r="K21" s="330"/>
      <c r="L21" s="330"/>
    </row>
    <row r="22" spans="2:12">
      <c r="B22" s="213"/>
      <c r="C22" s="214"/>
      <c r="D22" s="226"/>
      <c r="E22" s="214"/>
      <c r="F22" s="226"/>
      <c r="G22" s="214"/>
      <c r="I22" s="330"/>
      <c r="J22" s="330"/>
      <c r="K22" s="330"/>
      <c r="L22" s="330"/>
    </row>
    <row r="23" spans="2:12">
      <c r="B23" s="217" t="s">
        <v>173</v>
      </c>
      <c r="C23" s="214">
        <v>2839.7272877582545</v>
      </c>
      <c r="D23" s="226">
        <v>-7072.7272877582545</v>
      </c>
      <c r="E23" s="214">
        <v>-3730</v>
      </c>
      <c r="F23" s="226">
        <v>-1244</v>
      </c>
      <c r="G23" s="214">
        <v>7371</v>
      </c>
      <c r="I23" s="330"/>
      <c r="J23" s="330"/>
      <c r="K23" s="330"/>
      <c r="L23" s="330"/>
    </row>
    <row r="24" spans="2:12">
      <c r="B24" s="213" t="s">
        <v>174</v>
      </c>
      <c r="C24" s="214">
        <v>-133.51801634000014</v>
      </c>
      <c r="D24" s="226">
        <v>33.518016340000145</v>
      </c>
      <c r="E24" s="214">
        <v>-178</v>
      </c>
      <c r="F24" s="226">
        <v>67</v>
      </c>
      <c r="G24" s="214">
        <v>313</v>
      </c>
      <c r="I24" s="330"/>
      <c r="J24" s="330"/>
      <c r="K24" s="330"/>
      <c r="L24" s="330"/>
    </row>
    <row r="25" spans="2:12">
      <c r="B25" s="213" t="s">
        <v>175</v>
      </c>
      <c r="C25" s="214">
        <v>1139.6922688107006</v>
      </c>
      <c r="D25" s="226">
        <v>5170.3077311892994</v>
      </c>
      <c r="E25" s="214">
        <v>-3158</v>
      </c>
      <c r="F25" s="226">
        <v>13835</v>
      </c>
      <c r="G25" s="214">
        <v>-12431</v>
      </c>
      <c r="I25" s="330"/>
      <c r="J25" s="330"/>
      <c r="K25" s="330"/>
      <c r="L25" s="330"/>
    </row>
    <row r="26" spans="2:12">
      <c r="B26" s="213" t="s">
        <v>176</v>
      </c>
      <c r="C26" s="214">
        <v>-58.057993129999659</v>
      </c>
      <c r="D26" s="226">
        <v>9.0579931299996588</v>
      </c>
      <c r="E26" s="214">
        <v>-338</v>
      </c>
      <c r="F26" s="226">
        <v>227</v>
      </c>
      <c r="G26" s="214">
        <v>54</v>
      </c>
      <c r="I26" s="330"/>
      <c r="J26" s="330"/>
      <c r="K26" s="330"/>
      <c r="L26" s="330"/>
    </row>
    <row r="27" spans="2:12">
      <c r="B27" s="210" t="s">
        <v>226</v>
      </c>
      <c r="C27" s="214">
        <v>481.23708448999923</v>
      </c>
      <c r="D27" s="226">
        <v>2667.7629155100008</v>
      </c>
      <c r="E27" s="214">
        <v>526</v>
      </c>
      <c r="F27" s="226">
        <v>607</v>
      </c>
      <c r="G27" s="214">
        <v>397</v>
      </c>
      <c r="I27" s="330"/>
      <c r="J27" s="330"/>
      <c r="K27" s="330"/>
      <c r="L27" s="330"/>
    </row>
    <row r="28" spans="2:12">
      <c r="B28" s="213" t="s">
        <v>227</v>
      </c>
      <c r="C28" s="214">
        <v>1972.2137346599989</v>
      </c>
      <c r="D28" s="226">
        <v>-2359.2137346599989</v>
      </c>
      <c r="E28" s="214">
        <v>-864</v>
      </c>
      <c r="F28" s="226">
        <v>-863</v>
      </c>
      <c r="G28" s="214">
        <v>-2320</v>
      </c>
      <c r="I28" s="330"/>
      <c r="J28" s="330"/>
      <c r="K28" s="330"/>
      <c r="L28" s="330"/>
    </row>
    <row r="29" spans="2:12">
      <c r="B29" s="213"/>
      <c r="C29" s="214"/>
      <c r="D29" s="226"/>
      <c r="E29" s="214"/>
      <c r="F29" s="226"/>
      <c r="G29" s="214"/>
      <c r="I29" s="330"/>
      <c r="J29" s="330"/>
      <c r="K29" s="330"/>
      <c r="L29" s="330"/>
    </row>
    <row r="30" spans="2:12">
      <c r="B30" s="216" t="s">
        <v>279</v>
      </c>
      <c r="C30" s="209">
        <f>SUM(C21:C29)</f>
        <v>61531.226072248959</v>
      </c>
      <c r="D30" s="224">
        <f>SUM(D21:D29)</f>
        <v>48994.187438001041</v>
      </c>
      <c r="E30" s="209">
        <f>SUM(E21:E29)</f>
        <v>44153</v>
      </c>
      <c r="F30" s="224">
        <f>SUM(F21:F29)</f>
        <v>57658</v>
      </c>
      <c r="G30" s="209">
        <f>SUM(G21:G29)</f>
        <v>35041</v>
      </c>
      <c r="I30" s="330"/>
      <c r="J30" s="330"/>
      <c r="K30" s="330"/>
      <c r="L30" s="330"/>
    </row>
    <row r="31" spans="2:12">
      <c r="B31" s="213"/>
      <c r="C31" s="214"/>
      <c r="D31" s="226"/>
      <c r="E31" s="214"/>
      <c r="F31" s="226"/>
      <c r="G31" s="214"/>
      <c r="I31" s="330"/>
      <c r="J31" s="330"/>
      <c r="K31" s="330"/>
      <c r="L31" s="330"/>
    </row>
    <row r="32" spans="2:12">
      <c r="B32" s="213" t="s">
        <v>177</v>
      </c>
      <c r="C32" s="214">
        <v>70.951242969999953</v>
      </c>
      <c r="D32" s="226">
        <v>78.048757030000047</v>
      </c>
      <c r="E32" s="214">
        <v>249</v>
      </c>
      <c r="F32" s="226">
        <v>167</v>
      </c>
      <c r="G32" s="214">
        <v>216</v>
      </c>
      <c r="I32" s="330"/>
      <c r="J32" s="330"/>
      <c r="K32" s="330"/>
      <c r="L32" s="330"/>
    </row>
    <row r="33" spans="2:12">
      <c r="B33" s="213" t="s">
        <v>178</v>
      </c>
      <c r="C33" s="214">
        <v>-6073.123561370001</v>
      </c>
      <c r="D33" s="226">
        <v>-6833.876438629999</v>
      </c>
      <c r="E33" s="214">
        <v>-9351</v>
      </c>
      <c r="F33" s="226">
        <v>-2130</v>
      </c>
      <c r="G33" s="214">
        <v>-7392</v>
      </c>
      <c r="I33" s="330"/>
      <c r="J33" s="330"/>
      <c r="K33" s="330"/>
      <c r="L33" s="330"/>
    </row>
    <row r="34" spans="2:12">
      <c r="B34" s="213"/>
      <c r="C34" s="214"/>
      <c r="D34" s="226"/>
      <c r="E34" s="214"/>
      <c r="F34" s="226"/>
      <c r="G34" s="214"/>
      <c r="I34" s="330"/>
      <c r="J34" s="330"/>
      <c r="K34" s="330"/>
      <c r="L34" s="330"/>
    </row>
    <row r="35" spans="2:12" s="97" customFormat="1">
      <c r="B35" s="216" t="s">
        <v>179</v>
      </c>
      <c r="C35" s="209">
        <f>SUM(C30:C33)</f>
        <v>55529.053753848959</v>
      </c>
      <c r="D35" s="224">
        <f>SUM(D30:D33)</f>
        <v>42238.359756401042</v>
      </c>
      <c r="E35" s="209">
        <f>SUM(E30:E33)</f>
        <v>35051</v>
      </c>
      <c r="F35" s="224">
        <f>SUM(F30:F33)</f>
        <v>55695</v>
      </c>
      <c r="G35" s="209">
        <f>SUM(G30:G33)</f>
        <v>27865</v>
      </c>
      <c r="I35" s="330"/>
      <c r="J35" s="330"/>
      <c r="K35" s="330"/>
      <c r="L35" s="330"/>
    </row>
    <row r="36" spans="2:12">
      <c r="B36" s="213"/>
      <c r="C36" s="214"/>
      <c r="D36" s="226"/>
      <c r="E36" s="214"/>
      <c r="F36" s="226"/>
      <c r="G36" s="214"/>
      <c r="I36" s="330"/>
      <c r="J36" s="330"/>
      <c r="K36" s="330"/>
      <c r="L36" s="330"/>
    </row>
    <row r="37" spans="2:12">
      <c r="B37" s="216" t="s">
        <v>180</v>
      </c>
      <c r="C37" s="214"/>
      <c r="D37" s="226"/>
      <c r="E37" s="214"/>
      <c r="F37" s="226"/>
      <c r="G37" s="214"/>
      <c r="I37" s="330"/>
      <c r="J37" s="330"/>
      <c r="K37" s="330"/>
      <c r="L37" s="330"/>
    </row>
    <row r="38" spans="2:12">
      <c r="B38" s="213"/>
      <c r="C38" s="214"/>
      <c r="D38" s="226"/>
      <c r="E38" s="214"/>
      <c r="F38" s="226"/>
      <c r="G38" s="214"/>
      <c r="I38" s="330"/>
      <c r="J38" s="330"/>
      <c r="K38" s="330"/>
      <c r="L38" s="330"/>
    </row>
    <row r="39" spans="2:12">
      <c r="B39" s="213" t="s">
        <v>234</v>
      </c>
      <c r="C39" s="214">
        <v>-36054.63810787168</v>
      </c>
      <c r="D39" s="226">
        <v>-25607.394437869865</v>
      </c>
      <c r="E39" s="214">
        <v>-27730.141674192648</v>
      </c>
      <c r="F39" s="226">
        <v>-19776.825780065807</v>
      </c>
      <c r="G39" s="214">
        <v>-23557.850689550065</v>
      </c>
      <c r="I39" s="330"/>
      <c r="J39" s="330"/>
      <c r="K39" s="330"/>
      <c r="L39" s="330"/>
    </row>
    <row r="40" spans="2:12">
      <c r="B40" s="213" t="s">
        <v>235</v>
      </c>
      <c r="C40" s="214">
        <v>-8086.1531349480792</v>
      </c>
      <c r="D40" s="226">
        <v>-1199.8468650519208</v>
      </c>
      <c r="E40" s="214">
        <v>-813</v>
      </c>
      <c r="F40" s="226">
        <v>-157826</v>
      </c>
      <c r="G40" s="214">
        <v>-762</v>
      </c>
      <c r="I40" s="330"/>
      <c r="J40" s="330"/>
      <c r="K40" s="330"/>
      <c r="L40" s="330"/>
    </row>
    <row r="41" spans="2:12">
      <c r="B41" s="213" t="s">
        <v>181</v>
      </c>
      <c r="C41" s="214">
        <v>-102.18711302999873</v>
      </c>
      <c r="D41" s="226">
        <v>12729.187113029999</v>
      </c>
      <c r="E41" s="214">
        <v>815</v>
      </c>
      <c r="F41" s="226">
        <v>33148</v>
      </c>
      <c r="G41" s="214">
        <v>19796</v>
      </c>
      <c r="I41" s="330"/>
      <c r="J41" s="330"/>
      <c r="K41" s="330"/>
      <c r="L41" s="330"/>
    </row>
    <row r="42" spans="2:12">
      <c r="B42" s="210" t="s">
        <v>228</v>
      </c>
      <c r="C42" s="214">
        <v>-1539.7447805331321</v>
      </c>
      <c r="D42" s="226">
        <v>224.74478053313214</v>
      </c>
      <c r="E42" s="214">
        <v>-11744</v>
      </c>
      <c r="F42" s="226">
        <v>-360932</v>
      </c>
      <c r="G42" s="214">
        <v>1.1245160600013733</v>
      </c>
      <c r="I42" s="330"/>
      <c r="J42" s="330"/>
      <c r="K42" s="330"/>
      <c r="L42" s="330"/>
    </row>
    <row r="43" spans="2:12">
      <c r="B43" s="210" t="s">
        <v>229</v>
      </c>
      <c r="C43" s="214">
        <v>-7.2492000000000001E-2</v>
      </c>
      <c r="D43" s="226">
        <v>7.2492000000000001E-2</v>
      </c>
      <c r="E43" s="255">
        <v>0</v>
      </c>
      <c r="F43" s="256">
        <v>0</v>
      </c>
      <c r="G43" s="255">
        <v>0</v>
      </c>
      <c r="I43" s="330"/>
      <c r="J43" s="330"/>
      <c r="K43" s="330"/>
      <c r="L43" s="330"/>
    </row>
    <row r="44" spans="2:12">
      <c r="B44" s="207"/>
      <c r="C44" s="214"/>
      <c r="D44" s="226"/>
      <c r="E44" s="214"/>
      <c r="F44" s="226"/>
      <c r="G44" s="214"/>
      <c r="I44" s="330"/>
      <c r="J44" s="330"/>
      <c r="K44" s="330"/>
      <c r="L44" s="330"/>
    </row>
    <row r="45" spans="2:12" s="97" customFormat="1">
      <c r="B45" s="218" t="s">
        <v>182</v>
      </c>
      <c r="C45" s="209">
        <f>SUM(C39:C43)</f>
        <v>-45782.79562838289</v>
      </c>
      <c r="D45" s="224">
        <f>SUM(D39:D43)</f>
        <v>-13853.236917358656</v>
      </c>
      <c r="E45" s="209">
        <f>SUM(E39:E43)</f>
        <v>-39472.141674192651</v>
      </c>
      <c r="F45" s="224">
        <f>SUM(F39:F43)</f>
        <v>-505386.82578006585</v>
      </c>
      <c r="G45" s="209">
        <f>SUM(G39:G43)</f>
        <v>-4522.726173490064</v>
      </c>
      <c r="I45" s="330"/>
      <c r="J45" s="330"/>
      <c r="K45" s="330"/>
      <c r="L45" s="330"/>
    </row>
    <row r="46" spans="2:12">
      <c r="B46" s="215"/>
      <c r="C46" s="214"/>
      <c r="D46" s="226"/>
      <c r="E46" s="214"/>
      <c r="F46" s="226"/>
      <c r="G46" s="214"/>
      <c r="I46" s="330"/>
      <c r="J46" s="330"/>
      <c r="K46" s="330"/>
      <c r="L46" s="330"/>
    </row>
    <row r="47" spans="2:12" s="97" customFormat="1">
      <c r="B47" s="216" t="s">
        <v>183</v>
      </c>
      <c r="C47" s="209"/>
      <c r="D47" s="224"/>
      <c r="E47" s="209"/>
      <c r="F47" s="224"/>
      <c r="G47" s="209"/>
      <c r="I47" s="330"/>
      <c r="J47" s="330"/>
      <c r="K47" s="330"/>
      <c r="L47" s="330"/>
    </row>
    <row r="48" spans="2:12">
      <c r="B48" s="213"/>
      <c r="C48" s="214"/>
      <c r="D48" s="226"/>
      <c r="E48" s="214"/>
      <c r="F48" s="226"/>
      <c r="G48" s="214"/>
      <c r="I48" s="330"/>
      <c r="J48" s="330"/>
      <c r="K48" s="330"/>
      <c r="L48" s="330"/>
    </row>
    <row r="49" spans="1:12">
      <c r="B49" s="213" t="s">
        <v>184</v>
      </c>
      <c r="C49" s="214">
        <v>8452.9000930584734</v>
      </c>
      <c r="D49" s="226">
        <v>76275.099906941527</v>
      </c>
      <c r="E49" s="214">
        <v>26375</v>
      </c>
      <c r="F49" s="226">
        <v>467187</v>
      </c>
      <c r="G49" s="214">
        <v>10226</v>
      </c>
      <c r="I49" s="330"/>
      <c r="J49" s="330"/>
      <c r="K49" s="330"/>
      <c r="L49" s="330"/>
    </row>
    <row r="50" spans="1:12">
      <c r="B50" s="215" t="s">
        <v>185</v>
      </c>
      <c r="C50" s="214">
        <v>-18264.443056437201</v>
      </c>
      <c r="D50" s="226">
        <v>-96969.556943562799</v>
      </c>
      <c r="E50" s="214">
        <v>-22163</v>
      </c>
      <c r="F50" s="226">
        <v>-11307</v>
      </c>
      <c r="G50" s="214">
        <v>-12575</v>
      </c>
      <c r="I50" s="330"/>
      <c r="J50" s="330"/>
      <c r="K50" s="330"/>
      <c r="L50" s="330"/>
    </row>
    <row r="51" spans="1:12">
      <c r="B51" s="215" t="s">
        <v>186</v>
      </c>
      <c r="C51" s="214">
        <v>1.9000000150981577E-7</v>
      </c>
      <c r="D51" s="226">
        <v>-1.9000000150981577E-7</v>
      </c>
      <c r="E51" s="214">
        <v>-22</v>
      </c>
      <c r="F51" s="226">
        <v>22</v>
      </c>
      <c r="G51" s="214">
        <v>-36</v>
      </c>
      <c r="I51" s="330"/>
      <c r="J51" s="330"/>
      <c r="K51" s="330"/>
      <c r="L51" s="330"/>
    </row>
    <row r="52" spans="1:12">
      <c r="B52" s="215" t="s">
        <v>236</v>
      </c>
      <c r="C52" s="214">
        <v>-197.49545883999997</v>
      </c>
      <c r="D52" s="226">
        <v>-121.50454116000003</v>
      </c>
      <c r="E52" s="214">
        <v>-83</v>
      </c>
      <c r="F52" s="256">
        <v>0</v>
      </c>
      <c r="G52" s="214">
        <v>0</v>
      </c>
      <c r="I52" s="330"/>
      <c r="J52" s="330"/>
      <c r="K52" s="330"/>
      <c r="L52" s="330"/>
    </row>
    <row r="53" spans="1:12">
      <c r="B53" s="215" t="s">
        <v>187</v>
      </c>
      <c r="C53" s="214">
        <v>-6684.6970872700003</v>
      </c>
      <c r="D53" s="226">
        <v>-5717.3029127299997</v>
      </c>
      <c r="E53" s="214">
        <v>-6849</v>
      </c>
      <c r="F53" s="226">
        <v>-2344</v>
      </c>
      <c r="G53" s="214">
        <v>-1509</v>
      </c>
      <c r="I53" s="330"/>
      <c r="J53" s="330"/>
      <c r="K53" s="330"/>
      <c r="L53" s="330"/>
    </row>
    <row r="54" spans="1:12">
      <c r="B54" s="215" t="s">
        <v>188</v>
      </c>
      <c r="C54" s="214">
        <v>12.012784693441986</v>
      </c>
      <c r="D54" s="226">
        <v>47.987215306558014</v>
      </c>
      <c r="E54" s="214">
        <v>36</v>
      </c>
      <c r="F54" s="226">
        <v>0</v>
      </c>
      <c r="G54" s="214">
        <v>74</v>
      </c>
      <c r="I54" s="330"/>
      <c r="J54" s="330"/>
      <c r="K54" s="330"/>
      <c r="L54" s="330"/>
    </row>
    <row r="55" spans="1:12">
      <c r="B55" s="215" t="s">
        <v>189</v>
      </c>
      <c r="C55" s="214">
        <v>0.25236782000047242</v>
      </c>
      <c r="D55" s="226">
        <v>-0.25236782000047242</v>
      </c>
      <c r="E55" s="214">
        <v>-4428</v>
      </c>
      <c r="F55" s="256">
        <v>0</v>
      </c>
      <c r="G55" s="214">
        <v>0</v>
      </c>
      <c r="I55" s="330"/>
      <c r="J55" s="330"/>
      <c r="K55" s="330"/>
      <c r="L55" s="330"/>
    </row>
    <row r="56" spans="1:12">
      <c r="B56" s="213" t="s">
        <v>207</v>
      </c>
      <c r="C56" s="214">
        <v>-330.59845891622808</v>
      </c>
      <c r="D56" s="226">
        <v>-5773.4015410837719</v>
      </c>
      <c r="E56" s="255">
        <v>0</v>
      </c>
      <c r="F56" s="256">
        <v>0</v>
      </c>
      <c r="G56" s="214">
        <v>0</v>
      </c>
      <c r="I56" s="330"/>
      <c r="J56" s="330"/>
      <c r="K56" s="330"/>
      <c r="L56" s="330"/>
    </row>
    <row r="57" spans="1:12">
      <c r="B57" s="213"/>
      <c r="C57" s="214"/>
      <c r="D57" s="226"/>
      <c r="E57" s="214"/>
      <c r="F57" s="226"/>
      <c r="G57" s="214"/>
      <c r="I57" s="330"/>
      <c r="J57" s="330"/>
      <c r="K57" s="330"/>
      <c r="L57" s="330"/>
    </row>
    <row r="58" spans="1:12" s="97" customFormat="1">
      <c r="B58" s="218" t="s">
        <v>190</v>
      </c>
      <c r="C58" s="209">
        <f>SUM(C49:C56)</f>
        <v>-17012.068815701514</v>
      </c>
      <c r="D58" s="224">
        <f>SUM(D49:D56)</f>
        <v>-32258.931184298486</v>
      </c>
      <c r="E58" s="209">
        <f>SUM(E49:E56)</f>
        <v>-7134</v>
      </c>
      <c r="F58" s="224">
        <f>SUM(F49:F56)</f>
        <v>453558</v>
      </c>
      <c r="G58" s="209">
        <f>SUM(G49:G56)</f>
        <v>-3820</v>
      </c>
      <c r="I58" s="330"/>
      <c r="J58" s="330"/>
      <c r="K58" s="330"/>
      <c r="L58" s="330"/>
    </row>
    <row r="59" spans="1:12">
      <c r="B59" s="216"/>
      <c r="C59" s="214"/>
      <c r="D59" s="226"/>
      <c r="E59" s="214"/>
      <c r="F59" s="226"/>
      <c r="G59" s="214"/>
      <c r="I59" s="330"/>
      <c r="J59" s="330"/>
      <c r="K59" s="330"/>
      <c r="L59" s="330"/>
    </row>
    <row r="60" spans="1:12" ht="22.5">
      <c r="B60" s="338" t="s">
        <v>192</v>
      </c>
      <c r="C60" s="209">
        <f>C58+C45+C35</f>
        <v>-7265.8106902354484</v>
      </c>
      <c r="D60" s="224">
        <f>D58+D45+D35</f>
        <v>-3873.8083452560968</v>
      </c>
      <c r="E60" s="209">
        <f>E58+E45+E35</f>
        <v>-11555.141674192651</v>
      </c>
      <c r="F60" s="224">
        <f>F58+F45+F35</f>
        <v>3866.1742199341534</v>
      </c>
      <c r="G60" s="209">
        <f>G58+G45+G35</f>
        <v>19522.273826509936</v>
      </c>
      <c r="I60" s="330"/>
      <c r="J60" s="330"/>
      <c r="K60" s="330"/>
      <c r="L60" s="330"/>
    </row>
    <row r="61" spans="1:12" s="219" customFormat="1">
      <c r="B61" s="339" t="s">
        <v>191</v>
      </c>
      <c r="C61" s="214">
        <v>-110</v>
      </c>
      <c r="D61" s="226">
        <v>-114.96745425845337</v>
      </c>
      <c r="E61" s="214">
        <v>-613.85832580735348</v>
      </c>
      <c r="F61" s="226">
        <v>713.82578006580684</v>
      </c>
      <c r="G61" s="214">
        <v>-259.1493104499333</v>
      </c>
      <c r="I61" s="330"/>
      <c r="J61" s="330"/>
      <c r="K61" s="330"/>
      <c r="L61" s="330"/>
    </row>
    <row r="62" spans="1:12" ht="7.5" customHeight="1">
      <c r="B62" s="213"/>
      <c r="C62" s="214"/>
      <c r="D62" s="226"/>
      <c r="E62" s="214"/>
      <c r="F62" s="226"/>
      <c r="G62" s="214"/>
      <c r="I62" s="330"/>
      <c r="J62" s="330"/>
      <c r="K62" s="330"/>
      <c r="L62" s="330"/>
    </row>
    <row r="63" spans="1:12">
      <c r="B63" s="213" t="s">
        <v>193</v>
      </c>
      <c r="C63" s="214">
        <v>13383.596405940001</v>
      </c>
      <c r="D63" s="226">
        <v>17372</v>
      </c>
      <c r="E63" s="214">
        <v>29541</v>
      </c>
      <c r="F63" s="226">
        <v>24961</v>
      </c>
      <c r="G63" s="214">
        <v>5698</v>
      </c>
      <c r="I63" s="330"/>
      <c r="J63" s="330"/>
      <c r="K63" s="330"/>
      <c r="L63" s="330"/>
    </row>
    <row r="64" spans="1:12" s="97" customFormat="1">
      <c r="A64" s="220"/>
      <c r="B64" s="220" t="s">
        <v>194</v>
      </c>
      <c r="C64" s="221">
        <f>C61+C63+C60</f>
        <v>6007.7857157045528</v>
      </c>
      <c r="D64" s="258">
        <f>D61+D63+D60+1</f>
        <v>13384.224200485449</v>
      </c>
      <c r="E64" s="221">
        <f>E61+E63+E60</f>
        <v>17371.999999999996</v>
      </c>
      <c r="F64" s="258">
        <f>F61+F63+F60</f>
        <v>29540.99999999996</v>
      </c>
      <c r="G64" s="221">
        <f>G61+G63+G60</f>
        <v>24961.124516060001</v>
      </c>
      <c r="I64" s="330"/>
      <c r="J64" s="330"/>
      <c r="K64" s="330"/>
      <c r="L64" s="330"/>
    </row>
    <row r="65" spans="1:6">
      <c r="A65" s="97" t="s">
        <v>282</v>
      </c>
      <c r="F65" s="227"/>
    </row>
    <row r="66" spans="1:6">
      <c r="A66" s="81" t="s">
        <v>283</v>
      </c>
      <c r="F66" s="227"/>
    </row>
    <row r="67" spans="1:6">
      <c r="A67" s="81" t="s">
        <v>284</v>
      </c>
    </row>
  </sheetData>
  <mergeCells count="1">
    <mergeCell ref="C7:G7"/>
  </mergeCells>
  <hyperlinks>
    <hyperlink ref="A1" location="Cover!E6" display="INDEX"/>
  </hyperlinks>
  <pageMargins left="0.75" right="0.75" top="1" bottom="1" header="0.5" footer="0.5"/>
  <pageSetup scale="86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6"/>
  <sheetViews>
    <sheetView showGridLines="0" view="pageBreakPreview" zoomScaleNormal="100" zoomScaleSheetLayoutView="100" workbookViewId="0">
      <selection activeCell="F14" sqref="F14"/>
    </sheetView>
  </sheetViews>
  <sheetFormatPr defaultRowHeight="11.25"/>
  <cols>
    <col min="1" max="1" width="7.140625" style="11" customWidth="1"/>
    <col min="2" max="2" width="38.7109375" style="2" customWidth="1"/>
    <col min="3" max="3" width="10.85546875" style="2" customWidth="1"/>
    <col min="4" max="4" width="10.5703125" style="2" customWidth="1"/>
    <col min="5" max="5" width="11.42578125" style="2" customWidth="1"/>
    <col min="6" max="6" width="12.85546875" style="2" customWidth="1"/>
    <col min="7" max="7" width="12.7109375" style="2" customWidth="1"/>
    <col min="8" max="11" width="9.140625" style="2"/>
    <col min="12" max="12" width="5.7109375" style="2" customWidth="1"/>
    <col min="13" max="16384" width="9.140625" style="2"/>
  </cols>
  <sheetData>
    <row r="1" spans="1:12">
      <c r="A1" s="21" t="s">
        <v>21</v>
      </c>
    </row>
    <row r="3" spans="1:12" ht="12.6" customHeight="1">
      <c r="A3" s="22">
        <v>4</v>
      </c>
      <c r="B3" s="1" t="s">
        <v>201</v>
      </c>
      <c r="C3" s="1"/>
      <c r="D3" s="1"/>
      <c r="E3" s="1"/>
      <c r="F3" s="1"/>
      <c r="G3" s="1"/>
    </row>
    <row r="4" spans="1:12" ht="12.6" customHeight="1">
      <c r="A4" s="23"/>
      <c r="B4" s="1"/>
      <c r="C4" s="1"/>
      <c r="D4" s="1"/>
      <c r="E4" s="1"/>
      <c r="F4" s="1"/>
      <c r="G4" s="1"/>
    </row>
    <row r="5" spans="1:12" ht="12.6" customHeight="1">
      <c r="A5" s="23"/>
      <c r="B5" s="63"/>
      <c r="C5" s="63"/>
      <c r="D5" s="63"/>
      <c r="E5" s="63"/>
      <c r="F5" s="63"/>
      <c r="G5" s="3" t="s">
        <v>205</v>
      </c>
      <c r="H5" s="63"/>
      <c r="I5" s="63"/>
    </row>
    <row r="6" spans="1:12" ht="12.6" customHeight="1">
      <c r="A6" s="23"/>
      <c r="B6" s="142" t="s">
        <v>0</v>
      </c>
      <c r="C6" s="357" t="s">
        <v>1</v>
      </c>
      <c r="D6" s="358"/>
      <c r="E6" s="358"/>
      <c r="F6" s="358"/>
      <c r="G6" s="358"/>
    </row>
    <row r="7" spans="1:12" ht="24.95" customHeight="1">
      <c r="A7" s="23"/>
      <c r="B7" s="142"/>
      <c r="C7" s="141" t="s">
        <v>277</v>
      </c>
      <c r="D7" s="141" t="s">
        <v>247</v>
      </c>
      <c r="E7" s="141" t="s">
        <v>231</v>
      </c>
      <c r="F7" s="141" t="s">
        <v>142</v>
      </c>
      <c r="G7" s="141" t="s">
        <v>64</v>
      </c>
      <c r="H7" s="70"/>
      <c r="I7" s="70"/>
      <c r="J7" s="70"/>
    </row>
    <row r="8" spans="1:12" ht="12.6" customHeight="1">
      <c r="A8" s="23"/>
      <c r="B8" s="135" t="s">
        <v>4</v>
      </c>
      <c r="C8" s="231">
        <v>162654</v>
      </c>
      <c r="D8" s="136">
        <v>157560</v>
      </c>
      <c r="E8" s="231">
        <v>152150</v>
      </c>
      <c r="F8" s="136">
        <v>122308</v>
      </c>
      <c r="G8" s="143">
        <v>107491</v>
      </c>
      <c r="I8" s="331"/>
      <c r="J8" s="331"/>
      <c r="K8" s="331"/>
      <c r="L8" s="331"/>
    </row>
    <row r="9" spans="1:12" ht="12.6" customHeight="1">
      <c r="A9" s="23"/>
      <c r="B9" s="137" t="s">
        <v>272</v>
      </c>
      <c r="C9" s="232">
        <v>54496</v>
      </c>
      <c r="D9" s="138">
        <v>49816</v>
      </c>
      <c r="E9" s="232">
        <v>51212</v>
      </c>
      <c r="F9" s="138">
        <v>44140</v>
      </c>
      <c r="G9" s="143">
        <v>40829</v>
      </c>
      <c r="I9" s="331"/>
      <c r="J9" s="331"/>
      <c r="K9" s="331"/>
      <c r="L9" s="331"/>
    </row>
    <row r="10" spans="1:12">
      <c r="A10" s="23"/>
      <c r="B10" s="137" t="s">
        <v>63</v>
      </c>
      <c r="C10" s="232">
        <v>24794.18000076391</v>
      </c>
      <c r="D10" s="138">
        <v>22708.310786722664</v>
      </c>
      <c r="E10" s="232">
        <v>25422.081462343849</v>
      </c>
      <c r="F10" s="138">
        <v>24673.427750457937</v>
      </c>
      <c r="G10" s="143">
        <v>23875.434039246902</v>
      </c>
      <c r="I10" s="331"/>
      <c r="J10" s="331"/>
      <c r="K10" s="331"/>
      <c r="L10" s="331"/>
    </row>
    <row r="11" spans="1:12" ht="22.5">
      <c r="A11" s="23"/>
      <c r="B11" s="135" t="s">
        <v>61</v>
      </c>
      <c r="C11" s="232">
        <v>48171.128767950009</v>
      </c>
      <c r="D11" s="138">
        <v>43853.939300739992</v>
      </c>
      <c r="E11" s="232">
        <v>45398.959828589999</v>
      </c>
      <c r="F11" s="138">
        <v>42103.358513769999</v>
      </c>
      <c r="G11" s="143">
        <v>39587.861782580025</v>
      </c>
      <c r="I11" s="331"/>
      <c r="J11" s="331"/>
      <c r="K11" s="331"/>
      <c r="L11" s="331"/>
    </row>
    <row r="12" spans="1:12" ht="24.95" customHeight="1">
      <c r="A12" s="23"/>
      <c r="B12" s="135" t="s">
        <v>62</v>
      </c>
      <c r="C12" s="232">
        <v>47669.990303060011</v>
      </c>
      <c r="D12" s="136">
        <v>42346.36200773</v>
      </c>
      <c r="E12" s="232">
        <v>47893</v>
      </c>
      <c r="F12" s="136">
        <v>39942</v>
      </c>
      <c r="G12" s="143">
        <v>41185</v>
      </c>
      <c r="I12" s="331"/>
      <c r="J12" s="331"/>
      <c r="K12" s="331"/>
      <c r="L12" s="331"/>
    </row>
    <row r="13" spans="1:12" ht="12.6" customHeight="1">
      <c r="A13" s="23"/>
      <c r="B13" s="137" t="s">
        <v>143</v>
      </c>
      <c r="C13" s="232">
        <v>18302.170303823899</v>
      </c>
      <c r="D13" s="136">
        <v>15494.672794452672</v>
      </c>
      <c r="E13" s="232">
        <v>22267.081462343849</v>
      </c>
      <c r="F13" s="136">
        <v>20719.427750457937</v>
      </c>
      <c r="G13" s="143">
        <v>24411.434039246902</v>
      </c>
      <c r="I13" s="331"/>
      <c r="J13" s="331"/>
      <c r="K13" s="331"/>
      <c r="L13" s="331"/>
    </row>
    <row r="14" spans="1:12">
      <c r="A14" s="23"/>
      <c r="B14" s="135" t="s">
        <v>18</v>
      </c>
      <c r="C14" s="232">
        <v>5710</v>
      </c>
      <c r="D14" s="136">
        <v>5817</v>
      </c>
      <c r="E14" s="232">
        <v>7025</v>
      </c>
      <c r="F14" s="136">
        <v>5409</v>
      </c>
      <c r="G14" s="143">
        <v>4945</v>
      </c>
      <c r="I14" s="331"/>
      <c r="J14" s="331"/>
      <c r="K14" s="331"/>
      <c r="L14" s="331"/>
    </row>
    <row r="15" spans="1:12" ht="12.6" customHeight="1">
      <c r="A15" s="23"/>
      <c r="B15" s="135" t="s">
        <v>144</v>
      </c>
      <c r="C15" s="232">
        <v>12592.170303823899</v>
      </c>
      <c r="D15" s="136">
        <v>9677.672794452672</v>
      </c>
      <c r="E15" s="232">
        <v>15242.081462343849</v>
      </c>
      <c r="F15" s="136">
        <v>15310.427750457937</v>
      </c>
      <c r="G15" s="143">
        <v>19466.434039246902</v>
      </c>
      <c r="I15" s="331"/>
      <c r="J15" s="331"/>
      <c r="K15" s="331"/>
      <c r="L15" s="331"/>
    </row>
    <row r="16" spans="1:12" ht="12.6" customHeight="1">
      <c r="A16" s="23"/>
      <c r="B16" s="135" t="s">
        <v>19</v>
      </c>
      <c r="C16" s="232">
        <v>-714</v>
      </c>
      <c r="D16" s="136">
        <v>-2451</v>
      </c>
      <c r="E16" s="232">
        <v>-1347</v>
      </c>
      <c r="F16" s="136">
        <v>-1659</v>
      </c>
      <c r="G16" s="143">
        <v>-1530</v>
      </c>
      <c r="I16" s="331"/>
      <c r="J16" s="331"/>
      <c r="K16" s="331"/>
      <c r="L16" s="331"/>
    </row>
    <row r="17" spans="1:12" s="1" customFormat="1">
      <c r="A17" s="24"/>
      <c r="B17" s="135" t="s">
        <v>145</v>
      </c>
      <c r="C17" s="232">
        <v>14007.170303823899</v>
      </c>
      <c r="D17" s="136">
        <v>13032.672794452672</v>
      </c>
      <c r="E17" s="232">
        <v>16612.081462343849</v>
      </c>
      <c r="F17" s="136">
        <v>16816.427750457937</v>
      </c>
      <c r="G17" s="143">
        <v>20443.434039246902</v>
      </c>
      <c r="I17" s="331"/>
      <c r="J17" s="331"/>
      <c r="K17" s="331"/>
      <c r="L17" s="331"/>
    </row>
    <row r="18" spans="1:12" s="1" customFormat="1">
      <c r="A18" s="24"/>
      <c r="B18" s="135" t="s">
        <v>241</v>
      </c>
      <c r="C18" s="232">
        <v>45482.787308955769</v>
      </c>
      <c r="D18" s="136">
        <v>43209.697831334794</v>
      </c>
      <c r="E18" s="232">
        <v>33046.555393752998</v>
      </c>
      <c r="F18" s="136">
        <v>18361.390201802376</v>
      </c>
      <c r="G18" s="143">
        <v>18563.935512232798</v>
      </c>
      <c r="I18" s="331"/>
      <c r="J18" s="331"/>
      <c r="K18" s="331"/>
      <c r="L18" s="331"/>
    </row>
    <row r="19" spans="1:12" s="1" customFormat="1">
      <c r="A19" s="24"/>
      <c r="B19" s="135" t="s">
        <v>242</v>
      </c>
      <c r="C19" s="232">
        <f>C9-C18</f>
        <v>9013.2126910442312</v>
      </c>
      <c r="D19" s="136">
        <f>D9-D18</f>
        <v>6606.3021686652064</v>
      </c>
      <c r="E19" s="232">
        <f>E9-E18</f>
        <v>18165.444606247002</v>
      </c>
      <c r="F19" s="136">
        <f>F9-F18</f>
        <v>25778.609798197624</v>
      </c>
      <c r="G19" s="143">
        <f>G9-G18</f>
        <v>22265.064487767202</v>
      </c>
      <c r="I19" s="331"/>
      <c r="J19" s="331"/>
      <c r="K19" s="331"/>
      <c r="L19" s="331"/>
    </row>
    <row r="20" spans="1:12" s="39" customFormat="1">
      <c r="A20" s="41"/>
      <c r="B20" s="150" t="s">
        <v>280</v>
      </c>
      <c r="C20" s="233">
        <v>0.33504248281628485</v>
      </c>
      <c r="D20" s="139">
        <v>0.31617161716171616</v>
      </c>
      <c r="E20" s="233">
        <v>0.33658889254025631</v>
      </c>
      <c r="F20" s="139">
        <v>0.3608921738561664</v>
      </c>
      <c r="G20" s="145">
        <v>0.37983645142384015</v>
      </c>
      <c r="I20" s="331"/>
      <c r="J20" s="331"/>
      <c r="K20" s="331"/>
      <c r="L20" s="331"/>
    </row>
    <row r="21" spans="1:12" s="39" customFormat="1" ht="12.6" customHeight="1">
      <c r="A21" s="41"/>
      <c r="B21" s="50"/>
      <c r="C21" s="148"/>
      <c r="D21" s="148"/>
      <c r="E21" s="149"/>
      <c r="F21" s="149"/>
      <c r="G21" s="149"/>
    </row>
    <row r="22" spans="1:12" s="39" customFormat="1" ht="12.6" customHeight="1">
      <c r="A22" s="41"/>
      <c r="B22" s="50"/>
      <c r="C22" s="50"/>
      <c r="D22" s="42"/>
      <c r="E22" s="42"/>
      <c r="F22" s="42"/>
      <c r="G22" s="42"/>
    </row>
    <row r="23" spans="1:12" ht="12.6" customHeight="1">
      <c r="A23" s="22">
        <v>4.0999999999999996</v>
      </c>
      <c r="B23" s="1" t="s">
        <v>146</v>
      </c>
      <c r="C23" s="1"/>
      <c r="D23" s="1"/>
      <c r="E23" s="1"/>
      <c r="F23" s="1"/>
      <c r="G23" s="1"/>
    </row>
    <row r="24" spans="1:12" ht="12.6" customHeight="1">
      <c r="A24" s="23"/>
      <c r="B24" s="1"/>
      <c r="C24" s="1"/>
      <c r="D24" s="1"/>
      <c r="E24" s="1"/>
      <c r="F24" s="1"/>
      <c r="G24" s="1"/>
    </row>
    <row r="25" spans="1:12" ht="12.6" customHeight="1">
      <c r="A25" s="22">
        <v>4.2</v>
      </c>
      <c r="B25" s="1" t="s">
        <v>210</v>
      </c>
      <c r="C25" s="1"/>
      <c r="D25" s="1"/>
      <c r="E25" s="1"/>
      <c r="F25" s="1"/>
      <c r="G25" s="1"/>
    </row>
    <row r="26" spans="1:12" ht="12.6" customHeight="1">
      <c r="A26" s="23"/>
      <c r="B26" s="140"/>
      <c r="H26" s="1"/>
    </row>
    <row r="27" spans="1:12" ht="12.6" customHeight="1">
      <c r="A27" s="23"/>
      <c r="D27" s="347" t="s">
        <v>205</v>
      </c>
      <c r="E27" s="348"/>
      <c r="F27" s="348"/>
      <c r="G27" s="348"/>
      <c r="H27" s="38"/>
      <c r="I27" s="38"/>
      <c r="J27" s="38"/>
      <c r="K27" s="38"/>
      <c r="L27" s="3"/>
    </row>
    <row r="28" spans="1:12" ht="12.6" customHeight="1">
      <c r="A28" s="23"/>
      <c r="B28" s="349" t="s">
        <v>0</v>
      </c>
      <c r="C28" s="350" t="s">
        <v>1</v>
      </c>
      <c r="D28" s="351"/>
      <c r="E28" s="351"/>
      <c r="F28" s="351"/>
      <c r="G28" s="352"/>
      <c r="H28" s="356"/>
      <c r="I28" s="356"/>
      <c r="J28" s="356"/>
      <c r="K28" s="356"/>
      <c r="L28" s="356"/>
    </row>
    <row r="29" spans="1:12" ht="24.95" customHeight="1">
      <c r="A29" s="23"/>
      <c r="B29" s="349"/>
      <c r="C29" s="141" t="s">
        <v>277</v>
      </c>
      <c r="D29" s="141" t="s">
        <v>247</v>
      </c>
      <c r="E29" s="141" t="s">
        <v>231</v>
      </c>
      <c r="F29" s="141" t="s">
        <v>142</v>
      </c>
      <c r="G29" s="141" t="s">
        <v>64</v>
      </c>
      <c r="H29" s="9"/>
      <c r="I29" s="9"/>
      <c r="J29" s="9"/>
      <c r="K29" s="9"/>
      <c r="L29" s="9"/>
    </row>
    <row r="30" spans="1:12" ht="12.6" customHeight="1">
      <c r="A30" s="23"/>
      <c r="B30" s="2" t="s">
        <v>4</v>
      </c>
      <c r="C30" s="56">
        <v>94948</v>
      </c>
      <c r="D30" s="57">
        <v>91459</v>
      </c>
      <c r="E30" s="56">
        <v>88045</v>
      </c>
      <c r="F30" s="57">
        <v>88237</v>
      </c>
      <c r="G30" s="56">
        <v>83174</v>
      </c>
      <c r="H30" s="5"/>
      <c r="I30" s="331"/>
      <c r="J30" s="331"/>
      <c r="K30" s="331"/>
      <c r="L30" s="331"/>
    </row>
    <row r="31" spans="1:12" ht="12.6" customHeight="1">
      <c r="A31" s="23"/>
      <c r="B31" s="2" t="s">
        <v>272</v>
      </c>
      <c r="C31" s="53">
        <v>31620</v>
      </c>
      <c r="D31" s="57">
        <v>31689</v>
      </c>
      <c r="E31" s="53">
        <v>30964</v>
      </c>
      <c r="F31" s="57">
        <v>31710</v>
      </c>
      <c r="G31" s="53">
        <v>30237</v>
      </c>
      <c r="H31" s="5"/>
      <c r="I31" s="331"/>
      <c r="J31" s="331"/>
      <c r="K31" s="331"/>
      <c r="L31" s="331"/>
    </row>
    <row r="32" spans="1:12" ht="12.6" customHeight="1">
      <c r="A32" s="23"/>
      <c r="B32" s="6" t="s">
        <v>23</v>
      </c>
      <c r="C32" s="53">
        <v>20557.271052341035</v>
      </c>
      <c r="D32" s="57">
        <v>21471.835273050325</v>
      </c>
      <c r="E32" s="53">
        <v>21152.000577693238</v>
      </c>
      <c r="F32" s="57">
        <v>22236.084286684185</v>
      </c>
      <c r="G32" s="53">
        <v>21482.105111109129</v>
      </c>
      <c r="H32" s="5"/>
      <c r="I32" s="331"/>
      <c r="J32" s="331"/>
      <c r="K32" s="331"/>
      <c r="L32" s="331"/>
    </row>
    <row r="33" spans="1:12" s="1" customFormat="1">
      <c r="A33" s="24"/>
      <c r="B33" s="290" t="s">
        <v>280</v>
      </c>
      <c r="C33" s="292">
        <v>0.3330243922989426</v>
      </c>
      <c r="D33" s="297">
        <v>0.34648312358543171</v>
      </c>
      <c r="E33" s="292">
        <v>0.35168379805781136</v>
      </c>
      <c r="F33" s="297">
        <v>0.35937305212099235</v>
      </c>
      <c r="G33" s="292">
        <v>0.36353908673383512</v>
      </c>
      <c r="H33" s="10"/>
      <c r="I33" s="331"/>
      <c r="J33" s="331"/>
      <c r="K33" s="331"/>
      <c r="L33" s="331"/>
    </row>
    <row r="34" spans="1:12" s="1" customFormat="1" hidden="1">
      <c r="A34" s="24"/>
      <c r="B34" s="290" t="s">
        <v>241</v>
      </c>
      <c r="C34" s="293">
        <v>16699.25865302602</v>
      </c>
      <c r="D34" s="294">
        <v>16877.11112185779</v>
      </c>
      <c r="E34" s="293">
        <v>15590.048482376962</v>
      </c>
      <c r="F34" s="294">
        <v>7071</v>
      </c>
      <c r="G34" s="293">
        <v>7152.9355122327979</v>
      </c>
      <c r="H34" s="10"/>
      <c r="I34" s="331"/>
      <c r="J34" s="331"/>
      <c r="K34" s="331"/>
      <c r="L34" s="331"/>
    </row>
    <row r="35" spans="1:12" s="1" customFormat="1">
      <c r="A35" s="24"/>
      <c r="B35" s="291" t="s">
        <v>242</v>
      </c>
      <c r="C35" s="295">
        <f>C31-C34</f>
        <v>14920.74134697398</v>
      </c>
      <c r="D35" s="296">
        <f>D31-D34</f>
        <v>14811.88887814221</v>
      </c>
      <c r="E35" s="295">
        <f>E31-E34</f>
        <v>15373.951517623038</v>
      </c>
      <c r="F35" s="296">
        <f>F31-F34</f>
        <v>24639</v>
      </c>
      <c r="G35" s="295">
        <f>G31-G34</f>
        <v>23084.064487767202</v>
      </c>
      <c r="H35" s="10"/>
      <c r="I35" s="331"/>
      <c r="J35" s="331"/>
      <c r="K35" s="331"/>
      <c r="L35" s="331"/>
    </row>
    <row r="36" spans="1:12">
      <c r="A36" s="23"/>
      <c r="B36" s="39"/>
      <c r="C36" s="39"/>
    </row>
    <row r="37" spans="1:12">
      <c r="A37" s="23"/>
      <c r="B37" s="39"/>
      <c r="C37" s="39"/>
    </row>
    <row r="38" spans="1:12">
      <c r="A38" s="23"/>
    </row>
    <row r="39" spans="1:12" ht="12.6" customHeight="1">
      <c r="A39" s="22">
        <v>4.3</v>
      </c>
      <c r="B39" s="1" t="s">
        <v>211</v>
      </c>
      <c r="C39" s="1"/>
      <c r="D39" s="1"/>
      <c r="E39" s="1"/>
      <c r="F39" s="1"/>
      <c r="G39" s="1"/>
    </row>
    <row r="40" spans="1:12" ht="12.6" customHeight="1">
      <c r="A40" s="23"/>
      <c r="H40" s="1"/>
    </row>
    <row r="41" spans="1:12" ht="12.6" customHeight="1">
      <c r="A41" s="23"/>
      <c r="G41" s="3" t="s">
        <v>205</v>
      </c>
      <c r="L41" s="3"/>
    </row>
    <row r="42" spans="1:12" ht="12.6" customHeight="1">
      <c r="A42" s="23"/>
      <c r="B42" s="349" t="s">
        <v>0</v>
      </c>
      <c r="C42" s="353" t="s">
        <v>1</v>
      </c>
      <c r="D42" s="354"/>
      <c r="E42" s="354"/>
      <c r="F42" s="354"/>
      <c r="G42" s="355"/>
      <c r="H42" s="356"/>
      <c r="I42" s="356"/>
      <c r="J42" s="356"/>
      <c r="K42" s="356"/>
      <c r="L42" s="356"/>
    </row>
    <row r="43" spans="1:12" ht="24.95" customHeight="1">
      <c r="A43" s="23"/>
      <c r="B43" s="349"/>
      <c r="C43" s="141" t="s">
        <v>277</v>
      </c>
      <c r="D43" s="141" t="s">
        <v>247</v>
      </c>
      <c r="E43" s="141" t="s">
        <v>231</v>
      </c>
      <c r="F43" s="141" t="s">
        <v>142</v>
      </c>
      <c r="G43" s="141" t="s">
        <v>64</v>
      </c>
      <c r="H43" s="9"/>
      <c r="I43" s="9"/>
      <c r="J43" s="9"/>
      <c r="K43" s="9"/>
      <c r="L43" s="9"/>
    </row>
    <row r="44" spans="1:12" ht="12.6" customHeight="1">
      <c r="A44" s="23"/>
      <c r="B44" s="2" t="s">
        <v>4</v>
      </c>
      <c r="C44" s="56">
        <v>9178</v>
      </c>
      <c r="D44" s="57">
        <v>9068</v>
      </c>
      <c r="E44" s="56">
        <v>9118</v>
      </c>
      <c r="F44" s="57">
        <v>8960</v>
      </c>
      <c r="G44" s="56">
        <v>8511</v>
      </c>
      <c r="H44" s="5"/>
      <c r="I44" s="331"/>
      <c r="J44" s="331"/>
      <c r="K44" s="331"/>
      <c r="L44" s="331"/>
    </row>
    <row r="45" spans="1:12" ht="12.6" customHeight="1">
      <c r="A45" s="23"/>
      <c r="B45" s="2" t="s">
        <v>272</v>
      </c>
      <c r="C45" s="53">
        <v>4147</v>
      </c>
      <c r="D45" s="57">
        <v>4045</v>
      </c>
      <c r="E45" s="53">
        <v>4200</v>
      </c>
      <c r="F45" s="57">
        <v>3938</v>
      </c>
      <c r="G45" s="53">
        <v>3684</v>
      </c>
      <c r="H45" s="5"/>
      <c r="I45" s="331"/>
      <c r="J45" s="331"/>
      <c r="K45" s="331"/>
      <c r="L45" s="331"/>
    </row>
    <row r="46" spans="1:12" ht="12.6" customHeight="1">
      <c r="A46" s="23"/>
      <c r="B46" s="6" t="s">
        <v>23</v>
      </c>
      <c r="C46" s="53">
        <v>2149.4048993001998</v>
      </c>
      <c r="D46" s="57">
        <v>2029.8326123460283</v>
      </c>
      <c r="E46" s="53">
        <v>2245.4664910828533</v>
      </c>
      <c r="F46" s="57">
        <v>1909.6742003101144</v>
      </c>
      <c r="G46" s="53">
        <v>1811.5912750675016</v>
      </c>
      <c r="H46" s="5"/>
      <c r="I46" s="331"/>
      <c r="J46" s="331"/>
      <c r="K46" s="331"/>
      <c r="L46" s="331"/>
    </row>
    <row r="47" spans="1:12" s="1" customFormat="1">
      <c r="A47" s="24"/>
      <c r="B47" s="290" t="s">
        <v>273</v>
      </c>
      <c r="C47" s="292">
        <v>0.45184135977337109</v>
      </c>
      <c r="D47" s="297">
        <v>0.44607410674900749</v>
      </c>
      <c r="E47" s="292">
        <v>0.46062733055494626</v>
      </c>
      <c r="F47" s="297">
        <v>0.43950892857142859</v>
      </c>
      <c r="G47" s="292">
        <v>0.43285160380683824</v>
      </c>
      <c r="H47" s="10"/>
      <c r="I47" s="331"/>
      <c r="J47" s="331"/>
      <c r="K47" s="331"/>
      <c r="L47" s="331"/>
    </row>
    <row r="48" spans="1:12" s="1" customFormat="1" hidden="1">
      <c r="A48" s="24"/>
      <c r="B48" s="290" t="s">
        <v>241</v>
      </c>
      <c r="C48" s="293">
        <v>2322.4265693399916</v>
      </c>
      <c r="D48" s="294">
        <v>1962.6678522200123</v>
      </c>
      <c r="E48" s="293">
        <v>2155.0635346000022</v>
      </c>
      <c r="F48" s="294">
        <v>1598</v>
      </c>
      <c r="G48" s="293">
        <v>1981</v>
      </c>
      <c r="H48" s="10"/>
      <c r="I48" s="331"/>
      <c r="J48" s="331"/>
      <c r="K48" s="331"/>
      <c r="L48" s="331"/>
    </row>
    <row r="49" spans="1:12" s="1" customFormat="1">
      <c r="A49" s="24"/>
      <c r="B49" s="291" t="s">
        <v>242</v>
      </c>
      <c r="C49" s="295">
        <f>C45-C48</f>
        <v>1824.5734306600084</v>
      </c>
      <c r="D49" s="296">
        <f>D45-D48</f>
        <v>2082.3321477799877</v>
      </c>
      <c r="E49" s="295">
        <f>E45-E48</f>
        <v>2044.9364653999978</v>
      </c>
      <c r="F49" s="296">
        <f>F45-F48</f>
        <v>2340</v>
      </c>
      <c r="G49" s="295">
        <f>G45-G48</f>
        <v>1703</v>
      </c>
      <c r="H49" s="10"/>
      <c r="I49" s="331"/>
      <c r="J49" s="331"/>
      <c r="K49" s="331"/>
      <c r="L49" s="331"/>
    </row>
    <row r="50" spans="1:12">
      <c r="A50" s="23"/>
    </row>
    <row r="51" spans="1:12">
      <c r="A51" s="23"/>
    </row>
    <row r="52" spans="1:12" ht="12.6" customHeight="1">
      <c r="A52" s="22">
        <v>4.4000000000000004</v>
      </c>
      <c r="B52" s="1" t="s">
        <v>212</v>
      </c>
      <c r="C52" s="1"/>
      <c r="D52" s="1"/>
      <c r="E52" s="1"/>
      <c r="F52" s="1"/>
      <c r="G52" s="1"/>
    </row>
    <row r="53" spans="1:12" ht="12.6" customHeight="1">
      <c r="A53" s="23"/>
      <c r="H53" s="1"/>
    </row>
    <row r="54" spans="1:12" ht="12.6" customHeight="1">
      <c r="A54" s="23"/>
      <c r="G54" s="3" t="s">
        <v>205</v>
      </c>
      <c r="L54" s="3"/>
    </row>
    <row r="55" spans="1:12" ht="12.6" customHeight="1">
      <c r="A55" s="23"/>
      <c r="B55" s="349" t="s">
        <v>0</v>
      </c>
      <c r="C55" s="353" t="s">
        <v>1</v>
      </c>
      <c r="D55" s="354"/>
      <c r="E55" s="354"/>
      <c r="F55" s="354"/>
      <c r="G55" s="355"/>
      <c r="H55" s="356"/>
      <c r="I55" s="356"/>
      <c r="J55" s="356"/>
      <c r="K55" s="356"/>
      <c r="L55" s="356"/>
    </row>
    <row r="56" spans="1:12" ht="24.95" customHeight="1">
      <c r="A56" s="23"/>
      <c r="B56" s="349"/>
      <c r="C56" s="141" t="s">
        <v>277</v>
      </c>
      <c r="D56" s="141" t="s">
        <v>247</v>
      </c>
      <c r="E56" s="141" t="s">
        <v>231</v>
      </c>
      <c r="F56" s="141" t="s">
        <v>142</v>
      </c>
      <c r="G56" s="141" t="s">
        <v>64</v>
      </c>
      <c r="H56" s="9"/>
      <c r="I56" s="9"/>
      <c r="J56" s="9"/>
      <c r="K56" s="9"/>
      <c r="L56" s="9"/>
    </row>
    <row r="57" spans="1:12" ht="12.6" customHeight="1">
      <c r="A57" s="23"/>
      <c r="B57" s="2" t="s">
        <v>4</v>
      </c>
      <c r="C57" s="56">
        <v>10179</v>
      </c>
      <c r="D57" s="57">
        <v>10503</v>
      </c>
      <c r="E57" s="56">
        <v>10424</v>
      </c>
      <c r="F57" s="57">
        <v>10186</v>
      </c>
      <c r="G57" s="56">
        <v>10768</v>
      </c>
      <c r="H57" s="5"/>
      <c r="I57" s="331"/>
      <c r="J57" s="331"/>
      <c r="K57" s="331"/>
      <c r="L57" s="331"/>
    </row>
    <row r="58" spans="1:12" ht="12.6" customHeight="1">
      <c r="A58" s="23"/>
      <c r="B58" s="2" t="s">
        <v>272</v>
      </c>
      <c r="C58" s="53">
        <v>2619</v>
      </c>
      <c r="D58" s="57">
        <v>2260</v>
      </c>
      <c r="E58" s="53">
        <v>2571</v>
      </c>
      <c r="F58" s="57">
        <v>2497</v>
      </c>
      <c r="G58" s="53">
        <v>3221</v>
      </c>
      <c r="H58" s="5"/>
      <c r="I58" s="331"/>
      <c r="J58" s="331"/>
      <c r="K58" s="331"/>
      <c r="L58" s="331"/>
    </row>
    <row r="59" spans="1:12" ht="12.6" customHeight="1">
      <c r="A59" s="23"/>
      <c r="B59" s="6" t="s">
        <v>23</v>
      </c>
      <c r="C59" s="53">
        <v>1430.8856894112832</v>
      </c>
      <c r="D59" s="57">
        <v>1177.6350269977011</v>
      </c>
      <c r="E59" s="53">
        <v>1477.6350269977011</v>
      </c>
      <c r="F59" s="57">
        <v>1449.6607332259882</v>
      </c>
      <c r="G59" s="53">
        <v>2324.6864394542717</v>
      </c>
      <c r="H59" s="5"/>
      <c r="I59" s="331"/>
      <c r="J59" s="331"/>
      <c r="K59" s="331"/>
      <c r="L59" s="331"/>
    </row>
    <row r="60" spans="1:12" s="1" customFormat="1">
      <c r="A60" s="24"/>
      <c r="B60" s="290" t="s">
        <v>273</v>
      </c>
      <c r="C60" s="292">
        <v>0.2572944297082228</v>
      </c>
      <c r="D60" s="297">
        <v>0.21517661620489384</v>
      </c>
      <c r="E60" s="292">
        <v>0.24664236377590176</v>
      </c>
      <c r="F60" s="297">
        <v>0.24514038876889849</v>
      </c>
      <c r="G60" s="292">
        <v>0.29912704309063892</v>
      </c>
      <c r="H60" s="10"/>
      <c r="I60" s="331"/>
      <c r="J60" s="331"/>
      <c r="K60" s="331"/>
      <c r="L60" s="331"/>
    </row>
    <row r="61" spans="1:12" s="1" customFormat="1" hidden="1">
      <c r="A61" s="24"/>
      <c r="B61" s="290" t="s">
        <v>241</v>
      </c>
      <c r="C61" s="293">
        <v>1061.7323817200013</v>
      </c>
      <c r="D61" s="294">
        <v>826.58091708000211</v>
      </c>
      <c r="E61" s="293">
        <v>1541.7088378699964</v>
      </c>
      <c r="F61" s="294">
        <v>694</v>
      </c>
      <c r="G61" s="293">
        <v>144</v>
      </c>
      <c r="H61" s="10"/>
      <c r="I61" s="331"/>
      <c r="J61" s="331"/>
      <c r="K61" s="331"/>
      <c r="L61" s="331"/>
    </row>
    <row r="62" spans="1:12" s="1" customFormat="1">
      <c r="A62" s="24"/>
      <c r="B62" s="291" t="s">
        <v>242</v>
      </c>
      <c r="C62" s="295">
        <f>C58-C61</f>
        <v>1557.2676182799987</v>
      </c>
      <c r="D62" s="296">
        <f>D58-D61</f>
        <v>1433.4190829199979</v>
      </c>
      <c r="E62" s="295">
        <f>E58-E61</f>
        <v>1029.2911621300036</v>
      </c>
      <c r="F62" s="296">
        <f>F58-F61</f>
        <v>1803</v>
      </c>
      <c r="G62" s="295">
        <f>G58-G61</f>
        <v>3077</v>
      </c>
      <c r="H62" s="10"/>
      <c r="I62" s="331"/>
      <c r="J62" s="331"/>
      <c r="K62" s="331"/>
      <c r="L62" s="331"/>
    </row>
    <row r="63" spans="1:12">
      <c r="A63" s="23"/>
      <c r="B63" s="46"/>
      <c r="C63" s="46"/>
    </row>
    <row r="64" spans="1:12">
      <c r="A64" s="23"/>
      <c r="B64" s="39"/>
      <c r="C64" s="39"/>
    </row>
    <row r="65" spans="1:12" ht="12.6" customHeight="1"/>
    <row r="66" spans="1:12">
      <c r="A66" s="23"/>
    </row>
    <row r="67" spans="1:12">
      <c r="A67" s="22">
        <v>4.5</v>
      </c>
      <c r="B67" s="28" t="s">
        <v>202</v>
      </c>
      <c r="C67" s="28"/>
      <c r="D67" s="28"/>
      <c r="E67" s="28"/>
      <c r="F67" s="28"/>
      <c r="G67" s="28"/>
    </row>
    <row r="68" spans="1:12">
      <c r="A68" s="23"/>
      <c r="B68" s="63"/>
    </row>
    <row r="69" spans="1:12">
      <c r="A69" s="23"/>
      <c r="G69" s="3" t="s">
        <v>205</v>
      </c>
    </row>
    <row r="70" spans="1:12" ht="12.6" customHeight="1">
      <c r="A70" s="23"/>
      <c r="B70" s="349" t="s">
        <v>0</v>
      </c>
      <c r="C70" s="353" t="s">
        <v>1</v>
      </c>
      <c r="D70" s="354"/>
      <c r="E70" s="354"/>
      <c r="F70" s="354"/>
      <c r="G70" s="355"/>
      <c r="H70" s="356"/>
      <c r="I70" s="356"/>
      <c r="J70" s="356"/>
      <c r="K70" s="356"/>
      <c r="L70" s="356"/>
    </row>
    <row r="71" spans="1:12" ht="24.95" customHeight="1">
      <c r="A71" s="23"/>
      <c r="B71" s="349"/>
      <c r="C71" s="141" t="s">
        <v>277</v>
      </c>
      <c r="D71" s="141" t="s">
        <v>247</v>
      </c>
      <c r="E71" s="141" t="s">
        <v>231</v>
      </c>
      <c r="F71" s="141" t="s">
        <v>142</v>
      </c>
      <c r="G71" s="141" t="s">
        <v>64</v>
      </c>
      <c r="H71" s="9"/>
      <c r="I71" s="9"/>
      <c r="J71" s="9"/>
      <c r="K71" s="9"/>
      <c r="L71" s="9"/>
    </row>
    <row r="72" spans="1:12">
      <c r="A72" s="23"/>
      <c r="B72" s="2" t="s">
        <v>4</v>
      </c>
      <c r="C72" s="56">
        <v>22010</v>
      </c>
      <c r="D72" s="57">
        <v>21972</v>
      </c>
      <c r="E72" s="56">
        <v>21161</v>
      </c>
      <c r="F72" s="57">
        <v>20412</v>
      </c>
      <c r="G72" s="56">
        <v>19459</v>
      </c>
      <c r="I72" s="331"/>
      <c r="J72" s="331"/>
      <c r="K72" s="331"/>
      <c r="L72" s="331"/>
    </row>
    <row r="73" spans="1:12">
      <c r="A73" s="23"/>
      <c r="B73" s="2" t="s">
        <v>272</v>
      </c>
      <c r="C73" s="53">
        <v>8153</v>
      </c>
      <c r="D73" s="57">
        <v>8486</v>
      </c>
      <c r="E73" s="53">
        <v>7858</v>
      </c>
      <c r="F73" s="57">
        <v>7240</v>
      </c>
      <c r="G73" s="53">
        <v>7224</v>
      </c>
      <c r="I73" s="331"/>
      <c r="J73" s="331"/>
      <c r="K73" s="331"/>
      <c r="L73" s="331"/>
    </row>
    <row r="74" spans="1:12">
      <c r="A74" s="23"/>
      <c r="B74" s="6" t="s">
        <v>23</v>
      </c>
      <c r="C74" s="53">
        <v>2672</v>
      </c>
      <c r="D74" s="57">
        <v>3558</v>
      </c>
      <c r="E74" s="53">
        <v>2886</v>
      </c>
      <c r="F74" s="57">
        <v>2572</v>
      </c>
      <c r="G74" s="53">
        <v>2448</v>
      </c>
      <c r="I74" s="331"/>
      <c r="J74" s="331"/>
      <c r="K74" s="331"/>
      <c r="L74" s="331"/>
    </row>
    <row r="75" spans="1:12">
      <c r="A75" s="24"/>
      <c r="B75" s="290" t="s">
        <v>273</v>
      </c>
      <c r="C75" s="292">
        <v>0.37042253521126761</v>
      </c>
      <c r="D75" s="297">
        <v>0.38621882395776441</v>
      </c>
      <c r="E75" s="292">
        <v>0.37134350928595056</v>
      </c>
      <c r="F75" s="297">
        <v>0.35469331765628059</v>
      </c>
      <c r="G75" s="292">
        <v>0.37124209877177655</v>
      </c>
      <c r="I75" s="331"/>
      <c r="J75" s="331"/>
      <c r="K75" s="331"/>
      <c r="L75" s="331"/>
    </row>
    <row r="76" spans="1:12" hidden="1">
      <c r="A76" s="24"/>
      <c r="B76" s="290" t="s">
        <v>241</v>
      </c>
      <c r="C76" s="293">
        <v>5716.2956415158114</v>
      </c>
      <c r="D76" s="294">
        <v>5666.0311249758997</v>
      </c>
      <c r="E76" s="293">
        <v>5912.1906993160446</v>
      </c>
      <c r="F76" s="294">
        <v>5301</v>
      </c>
      <c r="G76" s="293">
        <v>6720</v>
      </c>
      <c r="I76" s="331"/>
      <c r="J76" s="331"/>
      <c r="K76" s="331"/>
      <c r="L76" s="331"/>
    </row>
    <row r="77" spans="1:12">
      <c r="A77" s="24"/>
      <c r="B77" s="291" t="s">
        <v>242</v>
      </c>
      <c r="C77" s="295">
        <f>C73-C76</f>
        <v>2436.7043584841886</v>
      </c>
      <c r="D77" s="296">
        <f>D73-D76</f>
        <v>2819.9688750241003</v>
      </c>
      <c r="E77" s="295">
        <f>E73-E76</f>
        <v>1945.8093006839554</v>
      </c>
      <c r="F77" s="296">
        <f>F73-F76</f>
        <v>1939</v>
      </c>
      <c r="G77" s="295">
        <f>G73-G76</f>
        <v>504</v>
      </c>
      <c r="I77" s="331"/>
      <c r="J77" s="331"/>
      <c r="K77" s="331"/>
      <c r="L77" s="331"/>
    </row>
    <row r="79" spans="1:12">
      <c r="A79" s="23"/>
      <c r="B79" s="20"/>
      <c r="C79" s="20"/>
      <c r="D79" s="20"/>
      <c r="E79" s="20"/>
      <c r="F79" s="20"/>
      <c r="G79" s="20"/>
    </row>
    <row r="80" spans="1:12">
      <c r="A80" s="22">
        <v>4.5999999999999996</v>
      </c>
      <c r="B80" s="1" t="s">
        <v>203</v>
      </c>
      <c r="C80" s="1"/>
      <c r="D80" s="1"/>
      <c r="E80" s="1"/>
      <c r="F80" s="1"/>
      <c r="G80" s="1"/>
    </row>
    <row r="81" spans="1:12">
      <c r="A81" s="23"/>
      <c r="B81" s="63"/>
    </row>
    <row r="82" spans="1:12">
      <c r="A82" s="23"/>
      <c r="G82" s="3" t="s">
        <v>96</v>
      </c>
    </row>
    <row r="83" spans="1:12">
      <c r="A83" s="23"/>
      <c r="B83" s="349" t="s">
        <v>0</v>
      </c>
      <c r="C83" s="353" t="s">
        <v>1</v>
      </c>
      <c r="D83" s="354"/>
      <c r="E83" s="354"/>
      <c r="F83" s="354"/>
      <c r="G83" s="355"/>
    </row>
    <row r="84" spans="1:12">
      <c r="A84" s="23"/>
      <c r="B84" s="349"/>
      <c r="C84" s="141" t="s">
        <v>277</v>
      </c>
      <c r="D84" s="141" t="s">
        <v>247</v>
      </c>
      <c r="E84" s="141" t="s">
        <v>231</v>
      </c>
      <c r="F84" s="141" t="s">
        <v>142</v>
      </c>
      <c r="G84" s="141" t="s">
        <v>64</v>
      </c>
    </row>
    <row r="85" spans="1:12">
      <c r="A85" s="23"/>
      <c r="B85" s="2" t="s">
        <v>4</v>
      </c>
      <c r="C85" s="59">
        <v>3315</v>
      </c>
      <c r="D85" s="58">
        <v>2793</v>
      </c>
      <c r="E85" s="59">
        <v>2260</v>
      </c>
      <c r="F85" s="58">
        <v>1949</v>
      </c>
      <c r="G85" s="59">
        <v>2094</v>
      </c>
      <c r="I85" s="331"/>
      <c r="J85" s="331"/>
      <c r="K85" s="331"/>
      <c r="L85" s="331"/>
    </row>
    <row r="86" spans="1:12">
      <c r="A86" s="23"/>
      <c r="B86" s="40" t="s">
        <v>272</v>
      </c>
      <c r="C86" s="60">
        <v>-1510</v>
      </c>
      <c r="D86" s="29">
        <v>-3733</v>
      </c>
      <c r="E86" s="60">
        <v>-2714</v>
      </c>
      <c r="F86" s="29">
        <v>-2359</v>
      </c>
      <c r="G86" s="60">
        <v>-2503.9999999999995</v>
      </c>
      <c r="I86" s="331"/>
      <c r="J86" s="331"/>
      <c r="K86" s="331"/>
      <c r="L86" s="331"/>
    </row>
    <row r="87" spans="1:12">
      <c r="A87" s="23"/>
      <c r="B87" s="2" t="s">
        <v>5</v>
      </c>
      <c r="C87" s="60">
        <v>1776.3816402885618</v>
      </c>
      <c r="D87" s="29">
        <v>1241.3321256714287</v>
      </c>
      <c r="E87" s="60">
        <v>828.68063342993469</v>
      </c>
      <c r="F87" s="29">
        <v>538.99146976234579</v>
      </c>
      <c r="G87" s="60">
        <v>951.94878638399109</v>
      </c>
      <c r="I87" s="331"/>
      <c r="J87" s="331"/>
      <c r="K87" s="331"/>
      <c r="L87" s="331"/>
    </row>
    <row r="88" spans="1:12">
      <c r="A88" s="25"/>
      <c r="B88" s="298" t="s">
        <v>23</v>
      </c>
      <c r="C88" s="60">
        <v>-3286.3816402885641</v>
      </c>
      <c r="D88" s="299">
        <v>-4974.3321256714298</v>
      </c>
      <c r="E88" s="60">
        <v>-3542.6806334299326</v>
      </c>
      <c r="F88" s="299">
        <v>-2897.9914697623462</v>
      </c>
      <c r="G88" s="60">
        <v>-3455.9487863839931</v>
      </c>
      <c r="I88" s="331"/>
      <c r="J88" s="331"/>
      <c r="K88" s="331"/>
      <c r="L88" s="331"/>
    </row>
    <row r="89" spans="1:12" hidden="1">
      <c r="A89" s="25"/>
      <c r="B89" s="290" t="s">
        <v>241</v>
      </c>
      <c r="C89" s="293">
        <v>2371.0740633539408</v>
      </c>
      <c r="D89" s="294">
        <v>3918.9910770099941</v>
      </c>
      <c r="E89" s="293">
        <v>4082.923400589998</v>
      </c>
      <c r="F89" s="299">
        <v>2762</v>
      </c>
      <c r="G89" s="293">
        <v>2566</v>
      </c>
      <c r="I89" s="331"/>
      <c r="J89" s="331"/>
      <c r="K89" s="331"/>
      <c r="L89" s="331"/>
    </row>
    <row r="90" spans="1:12">
      <c r="A90" s="25"/>
      <c r="B90" s="291" t="s">
        <v>242</v>
      </c>
      <c r="C90" s="300">
        <f>C86-C89</f>
        <v>-3881.0740633539408</v>
      </c>
      <c r="D90" s="301">
        <f>D86-D89</f>
        <v>-7651.9910770099941</v>
      </c>
      <c r="E90" s="300">
        <f>E86-E89</f>
        <v>-6796.923400589998</v>
      </c>
      <c r="F90" s="301">
        <f>F86-F89</f>
        <v>-5121</v>
      </c>
      <c r="G90" s="300">
        <f>G86-G89</f>
        <v>-5070</v>
      </c>
      <c r="I90" s="331"/>
      <c r="J90" s="331"/>
      <c r="K90" s="331"/>
      <c r="L90" s="331"/>
    </row>
    <row r="93" spans="1:12">
      <c r="A93" s="22">
        <v>4.7</v>
      </c>
      <c r="B93" s="1" t="s">
        <v>245</v>
      </c>
    </row>
    <row r="94" spans="1:12">
      <c r="B94" s="63"/>
    </row>
    <row r="95" spans="1:12" ht="12.75">
      <c r="D95" s="347" t="s">
        <v>274</v>
      </c>
      <c r="E95" s="348"/>
      <c r="F95" s="348"/>
      <c r="G95" s="348"/>
    </row>
    <row r="96" spans="1:12">
      <c r="B96" s="349" t="s">
        <v>0</v>
      </c>
      <c r="C96" s="350" t="s">
        <v>1</v>
      </c>
      <c r="D96" s="351"/>
      <c r="E96" s="351"/>
      <c r="F96" s="351"/>
      <c r="G96" s="352"/>
    </row>
    <row r="97" spans="1:12">
      <c r="B97" s="349"/>
      <c r="C97" s="141" t="s">
        <v>277</v>
      </c>
      <c r="D97" s="141" t="s">
        <v>247</v>
      </c>
      <c r="E97" s="141" t="s">
        <v>231</v>
      </c>
      <c r="F97" s="141" t="s">
        <v>142</v>
      </c>
      <c r="G97" s="141" t="s">
        <v>64</v>
      </c>
    </row>
    <row r="98" spans="1:12">
      <c r="B98" s="2" t="s">
        <v>4</v>
      </c>
      <c r="C98" s="56">
        <v>923.77739299999939</v>
      </c>
      <c r="D98" s="57">
        <v>910.9496773916062</v>
      </c>
      <c r="E98" s="56">
        <v>838.22905878681729</v>
      </c>
      <c r="F98" s="57">
        <v>204.85796855157668</v>
      </c>
      <c r="G98" s="56"/>
      <c r="I98" s="331"/>
      <c r="J98" s="331"/>
      <c r="K98" s="331"/>
      <c r="L98" s="331"/>
    </row>
    <row r="99" spans="1:12">
      <c r="B99" s="2" t="s">
        <v>281</v>
      </c>
      <c r="C99" s="53">
        <v>243.42535887999941</v>
      </c>
      <c r="D99" s="57">
        <v>189.90890475853428</v>
      </c>
      <c r="E99" s="53">
        <v>200.88959535113975</v>
      </c>
      <c r="F99" s="57">
        <v>56.335921090326011</v>
      </c>
      <c r="G99" s="53"/>
      <c r="I99" s="331"/>
      <c r="J99" s="331"/>
      <c r="K99" s="331"/>
      <c r="L99" s="331"/>
    </row>
    <row r="100" spans="1:12">
      <c r="B100" s="6" t="s">
        <v>23</v>
      </c>
      <c r="C100" s="53">
        <v>54.588514879999423</v>
      </c>
      <c r="D100" s="57">
        <v>9.1339385180163788</v>
      </c>
      <c r="E100" s="53">
        <v>36.423657288680658</v>
      </c>
      <c r="F100" s="57">
        <v>13.942808423303042</v>
      </c>
      <c r="G100" s="53"/>
      <c r="I100" s="331"/>
      <c r="J100" s="331"/>
      <c r="K100" s="331"/>
      <c r="L100" s="331"/>
    </row>
    <row r="101" spans="1:12">
      <c r="B101" s="290" t="s">
        <v>273</v>
      </c>
      <c r="C101" s="292">
        <v>0.2635108422489828</v>
      </c>
      <c r="D101" s="297">
        <v>0.20847354082424768</v>
      </c>
      <c r="E101" s="292">
        <v>0.23965954561619537</v>
      </c>
      <c r="F101" s="297">
        <v>0.27499990109558481</v>
      </c>
      <c r="G101" s="292"/>
      <c r="I101" s="331"/>
      <c r="J101" s="331"/>
      <c r="K101" s="331"/>
      <c r="L101" s="331"/>
    </row>
    <row r="102" spans="1:12" hidden="1">
      <c r="B102" s="290" t="s">
        <v>241</v>
      </c>
      <c r="C102" s="293">
        <v>382.31578448466348</v>
      </c>
      <c r="D102" s="294">
        <v>306.45</v>
      </c>
      <c r="E102" s="293">
        <v>82</v>
      </c>
      <c r="F102" s="294">
        <v>20</v>
      </c>
      <c r="G102" s="293"/>
      <c r="I102" s="331"/>
      <c r="J102" s="331"/>
      <c r="K102" s="331"/>
      <c r="L102" s="331"/>
    </row>
    <row r="103" spans="1:12">
      <c r="B103" s="291" t="s">
        <v>242</v>
      </c>
      <c r="C103" s="300">
        <f>C99-C102</f>
        <v>-138.89042560466407</v>
      </c>
      <c r="D103" s="301">
        <f>D99-D102</f>
        <v>-116.54109524146571</v>
      </c>
      <c r="E103" s="295">
        <f>E99-E102</f>
        <v>118.88959535113975</v>
      </c>
      <c r="F103" s="296">
        <f>F99-F102</f>
        <v>36.335921090326011</v>
      </c>
      <c r="G103" s="295"/>
      <c r="I103" s="331"/>
      <c r="J103" s="331"/>
      <c r="K103" s="331"/>
      <c r="L103" s="331"/>
    </row>
    <row r="104" spans="1:12">
      <c r="C104" s="328"/>
    </row>
    <row r="106" spans="1:12">
      <c r="A106" s="22">
        <v>4.8</v>
      </c>
      <c r="B106" s="1" t="s">
        <v>204</v>
      </c>
    </row>
    <row r="107" spans="1:12">
      <c r="A107" s="22"/>
      <c r="B107" s="63"/>
    </row>
    <row r="108" spans="1:12" ht="12.75" customHeight="1">
      <c r="D108" s="347" t="s">
        <v>274</v>
      </c>
      <c r="E108" s="348"/>
      <c r="F108" s="348"/>
      <c r="G108" s="348"/>
    </row>
    <row r="109" spans="1:12">
      <c r="B109" s="349" t="s">
        <v>0</v>
      </c>
      <c r="C109" s="350" t="s">
        <v>1</v>
      </c>
      <c r="D109" s="351"/>
      <c r="E109" s="351"/>
      <c r="F109" s="351"/>
      <c r="G109" s="352"/>
    </row>
    <row r="110" spans="1:12">
      <c r="B110" s="349"/>
      <c r="C110" s="141" t="s">
        <v>277</v>
      </c>
      <c r="D110" s="141" t="s">
        <v>247</v>
      </c>
      <c r="E110" s="141" t="s">
        <v>231</v>
      </c>
      <c r="F110" s="141" t="s">
        <v>142</v>
      </c>
      <c r="G110" s="141" t="s">
        <v>64</v>
      </c>
    </row>
    <row r="111" spans="1:12">
      <c r="B111" s="2" t="s">
        <v>4</v>
      </c>
      <c r="C111" s="62"/>
      <c r="D111" s="288"/>
      <c r="E111" s="62"/>
      <c r="F111" s="288"/>
      <c r="G111" s="62"/>
      <c r="I111" s="331"/>
      <c r="J111" s="331"/>
      <c r="K111" s="331"/>
      <c r="L111" s="331"/>
    </row>
    <row r="112" spans="1:12">
      <c r="B112" s="2" t="s">
        <v>281</v>
      </c>
      <c r="C112" s="61">
        <v>-18.564030111118047</v>
      </c>
      <c r="D112" s="29">
        <v>-16.189381340201521</v>
      </c>
      <c r="E112" s="61">
        <v>-6.944906451539854</v>
      </c>
      <c r="F112" s="29">
        <v>-19.655329047140565</v>
      </c>
      <c r="G112" s="333">
        <v>-11.360190730324591</v>
      </c>
      <c r="I112" s="331"/>
      <c r="J112" s="331"/>
      <c r="K112" s="331"/>
      <c r="L112" s="331"/>
    </row>
    <row r="113" spans="2:12">
      <c r="B113" s="63" t="s">
        <v>23</v>
      </c>
      <c r="C113" s="61">
        <v>-18.564030111118047</v>
      </c>
      <c r="D113" s="29">
        <v>-16.189381340201521</v>
      </c>
      <c r="E113" s="61">
        <v>-6.944906451539854</v>
      </c>
      <c r="F113" s="29">
        <v>-19.655329047140565</v>
      </c>
      <c r="G113" s="333">
        <v>-11.360190730324591</v>
      </c>
      <c r="I113" s="331"/>
      <c r="J113" s="331"/>
      <c r="K113" s="331"/>
      <c r="L113" s="331"/>
    </row>
    <row r="114" spans="2:12" hidden="1">
      <c r="B114" s="63" t="s">
        <v>241</v>
      </c>
      <c r="C114" s="61">
        <v>0</v>
      </c>
      <c r="D114" s="29">
        <v>0</v>
      </c>
      <c r="E114" s="61">
        <v>0</v>
      </c>
      <c r="F114" s="29">
        <v>0</v>
      </c>
      <c r="G114" s="333">
        <v>0</v>
      </c>
      <c r="I114" s="331"/>
      <c r="J114" s="331"/>
      <c r="K114" s="331"/>
      <c r="L114" s="331"/>
    </row>
    <row r="115" spans="2:12">
      <c r="B115" s="146" t="s">
        <v>242</v>
      </c>
      <c r="C115" s="228">
        <f>C112-C114</f>
        <v>-18.564030111118047</v>
      </c>
      <c r="D115" s="229">
        <f>D112-D114</f>
        <v>-16.189381340201521</v>
      </c>
      <c r="E115" s="228">
        <f>E112-E114</f>
        <v>-6.944906451539854</v>
      </c>
      <c r="F115" s="229">
        <f>F112-F114</f>
        <v>-19.655329047140565</v>
      </c>
      <c r="G115" s="333">
        <f>G112-G114</f>
        <v>-11.360190730324591</v>
      </c>
      <c r="I115" s="331"/>
      <c r="J115" s="331"/>
      <c r="K115" s="331"/>
      <c r="L115" s="331"/>
    </row>
    <row r="116" spans="2:12">
      <c r="E116" s="147"/>
    </row>
  </sheetData>
  <mergeCells count="22">
    <mergeCell ref="D27:G27"/>
    <mergeCell ref="C6:G6"/>
    <mergeCell ref="B28:B29"/>
    <mergeCell ref="H28:L28"/>
    <mergeCell ref="C42:G42"/>
    <mergeCell ref="C55:G55"/>
    <mergeCell ref="C83:G83"/>
    <mergeCell ref="C70:G70"/>
    <mergeCell ref="H55:L55"/>
    <mergeCell ref="C28:G28"/>
    <mergeCell ref="B55:B56"/>
    <mergeCell ref="H70:L70"/>
    <mergeCell ref="B83:B84"/>
    <mergeCell ref="B70:B71"/>
    <mergeCell ref="B42:B43"/>
    <mergeCell ref="H42:L42"/>
    <mergeCell ref="D95:G95"/>
    <mergeCell ref="B96:B97"/>
    <mergeCell ref="C96:G96"/>
    <mergeCell ref="D108:G108"/>
    <mergeCell ref="B109:B110"/>
    <mergeCell ref="C109:G109"/>
  </mergeCells>
  <phoneticPr fontId="2" type="noConversion"/>
  <hyperlinks>
    <hyperlink ref="A1" location="Cover!E6" display="INDEX"/>
  </hyperlinks>
  <pageMargins left="0.5" right="0.5" top="1" bottom="1" header="0.5" footer="0.5"/>
  <pageSetup scale="62" orientation="portrait" r:id="rId1"/>
  <headerFooter alignWithMargins="0"/>
  <rowBreaks count="1" manualBreakCount="1">
    <brk id="49" max="6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3"/>
  <sheetViews>
    <sheetView showGridLines="0" view="pageBreakPreview" zoomScaleNormal="100" zoomScaleSheetLayoutView="100" workbookViewId="0"/>
  </sheetViews>
  <sheetFormatPr defaultRowHeight="11.25"/>
  <cols>
    <col min="1" max="1" width="9.140625" style="2"/>
    <col min="2" max="2" width="31.140625" style="2" customWidth="1"/>
    <col min="3" max="3" width="11.5703125" style="2" customWidth="1"/>
    <col min="4" max="4" width="10.85546875" style="2" customWidth="1"/>
    <col min="5" max="5" width="11.42578125" style="2" customWidth="1"/>
    <col min="6" max="6" width="13.42578125" style="2" customWidth="1"/>
    <col min="7" max="7" width="12.7109375" style="2" customWidth="1"/>
    <col min="8" max="16384" width="9.140625" style="2"/>
  </cols>
  <sheetData>
    <row r="1" spans="1:15">
      <c r="A1" s="21" t="s">
        <v>21</v>
      </c>
    </row>
    <row r="3" spans="1:15" ht="12.6" customHeight="1">
      <c r="A3" s="1" t="s">
        <v>215</v>
      </c>
      <c r="B3" s="1"/>
      <c r="C3" s="1"/>
      <c r="D3" s="1"/>
      <c r="E3" s="1"/>
      <c r="F3" s="1"/>
      <c r="G3" s="1"/>
    </row>
    <row r="4" spans="1:15" ht="12.6" customHeight="1">
      <c r="B4" s="1"/>
      <c r="C4" s="1"/>
      <c r="D4" s="1"/>
      <c r="E4" s="1"/>
      <c r="F4" s="1"/>
      <c r="G4" s="1"/>
    </row>
    <row r="5" spans="1:15" ht="12.6" customHeight="1">
      <c r="A5" s="19">
        <v>5.0999999999999996</v>
      </c>
      <c r="B5" s="1" t="s">
        <v>254</v>
      </c>
      <c r="C5" s="1"/>
      <c r="D5" s="1"/>
      <c r="E5" s="1"/>
      <c r="F5" s="1"/>
      <c r="G5" s="1"/>
    </row>
    <row r="6" spans="1:15" ht="12.6" customHeight="1">
      <c r="B6" s="1"/>
      <c r="C6" s="1"/>
      <c r="D6" s="1"/>
      <c r="E6" s="1"/>
      <c r="F6" s="1"/>
      <c r="G6" s="1"/>
    </row>
    <row r="7" spans="1:15" ht="12.6" customHeight="1">
      <c r="A7" s="19" t="s">
        <v>255</v>
      </c>
      <c r="B7" s="1" t="s">
        <v>2</v>
      </c>
      <c r="C7" s="1"/>
      <c r="D7" s="1"/>
      <c r="E7" s="1"/>
      <c r="F7" s="1"/>
      <c r="G7" s="1"/>
      <c r="J7" s="1"/>
    </row>
    <row r="8" spans="1:15" ht="12.6" customHeight="1">
      <c r="G8" s="3" t="s">
        <v>96</v>
      </c>
      <c r="H8" s="3"/>
      <c r="N8" s="3"/>
    </row>
    <row r="9" spans="1:15" ht="12.6" customHeight="1">
      <c r="B9" s="349" t="s">
        <v>0</v>
      </c>
      <c r="C9" s="353" t="s">
        <v>1</v>
      </c>
      <c r="D9" s="359"/>
      <c r="E9" s="359"/>
      <c r="F9" s="359"/>
      <c r="G9" s="360"/>
      <c r="H9" s="9"/>
      <c r="J9" s="356"/>
      <c r="K9" s="356"/>
      <c r="L9" s="356"/>
      <c r="M9" s="356"/>
      <c r="N9" s="356"/>
    </row>
    <row r="10" spans="1:15" ht="24.95" customHeight="1">
      <c r="B10" s="349"/>
      <c r="C10" s="141" t="s">
        <v>277</v>
      </c>
      <c r="D10" s="141" t="s">
        <v>247</v>
      </c>
      <c r="E10" s="141" t="s">
        <v>231</v>
      </c>
      <c r="F10" s="141" t="s">
        <v>142</v>
      </c>
      <c r="G10" s="141" t="s">
        <v>64</v>
      </c>
      <c r="H10" s="9"/>
      <c r="I10" s="9"/>
      <c r="K10" s="9"/>
      <c r="L10" s="9"/>
      <c r="M10" s="9"/>
      <c r="N10" s="9"/>
      <c r="O10" s="9"/>
    </row>
    <row r="11" spans="1:15" ht="12.6" customHeight="1">
      <c r="B11" s="2" t="s">
        <v>6</v>
      </c>
      <c r="C11" s="61">
        <v>13127</v>
      </c>
      <c r="D11" s="29">
        <v>12912</v>
      </c>
      <c r="E11" s="61">
        <v>12372</v>
      </c>
      <c r="F11" s="29">
        <v>12775</v>
      </c>
      <c r="G11" s="61">
        <v>11570</v>
      </c>
      <c r="H11" s="5"/>
      <c r="I11" s="5"/>
      <c r="J11" s="5"/>
      <c r="K11" s="5"/>
      <c r="L11" s="5"/>
      <c r="M11" s="5"/>
      <c r="N11" s="5"/>
      <c r="O11" s="5"/>
    </row>
    <row r="12" spans="1:15" ht="24.95" customHeight="1">
      <c r="B12" s="7" t="s">
        <v>7</v>
      </c>
      <c r="C12" s="54">
        <v>12344</v>
      </c>
      <c r="D12" s="5">
        <v>11904</v>
      </c>
      <c r="E12" s="54">
        <v>11525</v>
      </c>
      <c r="F12" s="5">
        <v>11742</v>
      </c>
      <c r="G12" s="54">
        <v>10594</v>
      </c>
      <c r="H12" s="5"/>
      <c r="I12" s="5"/>
      <c r="J12" s="5"/>
      <c r="K12" s="5"/>
      <c r="L12" s="5"/>
      <c r="M12" s="5"/>
      <c r="N12" s="5"/>
      <c r="O12" s="5"/>
    </row>
    <row r="13" spans="1:15" ht="12.6" customHeight="1">
      <c r="B13" s="2" t="s">
        <v>8</v>
      </c>
      <c r="C13" s="61">
        <v>28498.399999999994</v>
      </c>
      <c r="D13" s="29">
        <v>26328</v>
      </c>
      <c r="E13" s="61">
        <v>26032</v>
      </c>
      <c r="F13" s="29">
        <v>25378</v>
      </c>
      <c r="G13" s="61">
        <v>24023</v>
      </c>
      <c r="H13" s="5"/>
      <c r="I13" s="5"/>
      <c r="J13" s="5"/>
      <c r="K13" s="5"/>
      <c r="L13" s="5"/>
      <c r="M13" s="5"/>
      <c r="N13" s="5"/>
      <c r="O13" s="5"/>
    </row>
    <row r="14" spans="1:15" ht="12.6" customHeight="1">
      <c r="B14" s="2" t="s">
        <v>248</v>
      </c>
      <c r="C14" s="61">
        <v>287</v>
      </c>
      <c r="D14" s="29">
        <v>251</v>
      </c>
      <c r="E14" s="61">
        <v>270</v>
      </c>
      <c r="F14" s="29">
        <v>172</v>
      </c>
      <c r="G14" s="61">
        <v>342</v>
      </c>
      <c r="H14" s="5"/>
      <c r="I14" s="5"/>
      <c r="J14" s="5"/>
      <c r="K14" s="5"/>
      <c r="L14" s="5"/>
      <c r="M14" s="5"/>
      <c r="N14" s="5"/>
      <c r="O14" s="5"/>
    </row>
    <row r="15" spans="1:15" ht="12.6" customHeight="1">
      <c r="B15" s="2" t="s">
        <v>9</v>
      </c>
      <c r="C15" s="61">
        <v>4916</v>
      </c>
      <c r="D15" s="29">
        <v>4902</v>
      </c>
      <c r="E15" s="61">
        <v>5090</v>
      </c>
      <c r="F15" s="29">
        <v>4721</v>
      </c>
      <c r="G15" s="61">
        <v>4547</v>
      </c>
      <c r="H15" s="5"/>
      <c r="I15" s="5"/>
      <c r="J15" s="5"/>
      <c r="K15" s="5"/>
      <c r="L15" s="5"/>
      <c r="M15" s="5"/>
      <c r="N15" s="5"/>
      <c r="O15" s="5"/>
    </row>
    <row r="16" spans="1:15" ht="12.6" customHeight="1">
      <c r="B16" s="2" t="s">
        <v>147</v>
      </c>
      <c r="C16" s="61">
        <v>17680</v>
      </c>
      <c r="D16" s="29">
        <v>18827</v>
      </c>
      <c r="E16" s="61">
        <v>15801</v>
      </c>
      <c r="F16" s="29">
        <v>15513</v>
      </c>
      <c r="G16" s="61">
        <v>15075</v>
      </c>
      <c r="H16" s="5"/>
      <c r="I16" s="5"/>
      <c r="J16" s="5"/>
      <c r="K16" s="5"/>
      <c r="L16" s="5"/>
      <c r="M16" s="5"/>
      <c r="N16" s="5"/>
      <c r="O16" s="5"/>
    </row>
    <row r="17" spans="1:15" s="1" customFormat="1" ht="12.6" customHeight="1">
      <c r="B17" s="8" t="s">
        <v>2</v>
      </c>
      <c r="C17" s="64">
        <f>SUM(C11:C16)</f>
        <v>76852.399999999994</v>
      </c>
      <c r="D17" s="27">
        <f>SUM(D11:D16)</f>
        <v>75124</v>
      </c>
      <c r="E17" s="64">
        <f>SUM(E11:E16)</f>
        <v>71090</v>
      </c>
      <c r="F17" s="27">
        <f>SUM(F11:F16)</f>
        <v>70301</v>
      </c>
      <c r="G17" s="64">
        <f>SUM(G11:G16)</f>
        <v>66151</v>
      </c>
      <c r="H17" s="4"/>
      <c r="I17" s="5"/>
      <c r="J17" s="5"/>
      <c r="K17" s="5"/>
      <c r="L17" s="5"/>
      <c r="M17" s="4"/>
      <c r="N17" s="4"/>
      <c r="O17" s="4"/>
    </row>
    <row r="18" spans="1:15">
      <c r="B18" s="63"/>
      <c r="D18" s="47"/>
      <c r="E18" s="47"/>
      <c r="F18" s="47"/>
      <c r="G18" s="48"/>
    </row>
    <row r="19" spans="1:15">
      <c r="B19" s="63"/>
      <c r="G19" s="33"/>
    </row>
    <row r="20" spans="1:15">
      <c r="B20" s="63"/>
      <c r="G20" s="33"/>
    </row>
    <row r="21" spans="1:15">
      <c r="A21" s="19" t="s">
        <v>256</v>
      </c>
      <c r="B21" s="1" t="s">
        <v>56</v>
      </c>
      <c r="C21" s="1"/>
      <c r="D21" s="1"/>
      <c r="E21" s="1"/>
      <c r="F21" s="1"/>
      <c r="G21" s="32"/>
      <c r="K21" s="1"/>
    </row>
    <row r="22" spans="1:15">
      <c r="G22" s="3" t="s">
        <v>96</v>
      </c>
      <c r="I22" s="3"/>
      <c r="O22" s="3"/>
    </row>
    <row r="23" spans="1:15" ht="12.75" customHeight="1">
      <c r="B23" s="349" t="s">
        <v>0</v>
      </c>
      <c r="C23" s="353" t="s">
        <v>1</v>
      </c>
      <c r="D23" s="359"/>
      <c r="E23" s="359"/>
      <c r="F23" s="359"/>
      <c r="G23" s="360"/>
      <c r="H23" s="356"/>
      <c r="I23" s="356"/>
      <c r="K23" s="356"/>
      <c r="L23" s="356"/>
      <c r="M23" s="356"/>
      <c r="N23" s="356"/>
      <c r="O23" s="356"/>
    </row>
    <row r="24" spans="1:15" ht="24.95" customHeight="1">
      <c r="B24" s="349"/>
      <c r="C24" s="141" t="s">
        <v>277</v>
      </c>
      <c r="D24" s="141" t="s">
        <v>247</v>
      </c>
      <c r="E24" s="141" t="s">
        <v>231</v>
      </c>
      <c r="F24" s="141" t="s">
        <v>142</v>
      </c>
      <c r="G24" s="141" t="s">
        <v>64</v>
      </c>
      <c r="H24" s="9"/>
      <c r="I24" s="9"/>
      <c r="K24" s="9"/>
      <c r="L24" s="9"/>
      <c r="M24" s="9"/>
      <c r="N24" s="9"/>
      <c r="O24" s="9"/>
    </row>
    <row r="25" spans="1:15">
      <c r="B25" s="2" t="s">
        <v>10</v>
      </c>
      <c r="C25" s="61">
        <v>19728</v>
      </c>
      <c r="D25" s="29">
        <v>18204</v>
      </c>
      <c r="E25" s="61">
        <v>17422</v>
      </c>
      <c r="F25" s="29">
        <v>16750</v>
      </c>
      <c r="G25" s="61">
        <v>16375</v>
      </c>
      <c r="H25" s="5"/>
      <c r="I25" s="5"/>
      <c r="J25" s="5"/>
      <c r="K25" s="5"/>
      <c r="L25" s="5"/>
      <c r="M25" s="5"/>
      <c r="N25" s="5"/>
      <c r="O25" s="5"/>
    </row>
    <row r="26" spans="1:15">
      <c r="B26" s="7" t="s">
        <v>11</v>
      </c>
      <c r="C26" s="61">
        <v>756</v>
      </c>
      <c r="D26" s="29">
        <v>208</v>
      </c>
      <c r="E26" s="61">
        <v>204</v>
      </c>
      <c r="F26" s="29">
        <v>207</v>
      </c>
      <c r="G26" s="61">
        <v>166</v>
      </c>
      <c r="H26" s="5"/>
      <c r="I26" s="5"/>
      <c r="J26" s="5"/>
      <c r="K26" s="5"/>
      <c r="L26" s="5"/>
      <c r="M26" s="5"/>
      <c r="N26" s="5"/>
      <c r="O26" s="5"/>
    </row>
    <row r="27" spans="1:15">
      <c r="B27" s="2" t="s">
        <v>12</v>
      </c>
      <c r="C27" s="61">
        <v>669</v>
      </c>
      <c r="D27" s="29">
        <v>651</v>
      </c>
      <c r="E27" s="61">
        <v>613</v>
      </c>
      <c r="F27" s="29">
        <v>526</v>
      </c>
      <c r="G27" s="61">
        <v>412</v>
      </c>
      <c r="H27" s="5"/>
      <c r="I27" s="5"/>
      <c r="J27" s="5"/>
      <c r="K27" s="5"/>
      <c r="L27" s="5"/>
      <c r="M27" s="5"/>
      <c r="N27" s="5"/>
      <c r="O27" s="5"/>
    </row>
    <row r="28" spans="1:15" s="1" customFormat="1">
      <c r="B28" s="8" t="s">
        <v>56</v>
      </c>
      <c r="C28" s="64">
        <f>SUM(C25:C27)</f>
        <v>21153</v>
      </c>
      <c r="D28" s="27">
        <f>SUM(D25:D27)</f>
        <v>19063</v>
      </c>
      <c r="E28" s="64">
        <f>SUM(E25:E27)</f>
        <v>18239</v>
      </c>
      <c r="F28" s="27">
        <f>SUM(F25:F27)</f>
        <v>17483</v>
      </c>
      <c r="G28" s="64">
        <f>SUM(G25:G27)</f>
        <v>16953</v>
      </c>
      <c r="H28" s="4"/>
      <c r="I28" s="5"/>
      <c r="J28" s="5"/>
      <c r="K28" s="5"/>
      <c r="L28" s="5"/>
      <c r="M28" s="4"/>
      <c r="N28" s="4"/>
      <c r="O28" s="4"/>
    </row>
    <row r="31" spans="1:15">
      <c r="A31" s="19" t="s">
        <v>257</v>
      </c>
      <c r="B31" s="1" t="s">
        <v>216</v>
      </c>
    </row>
    <row r="32" spans="1:15">
      <c r="G32" s="3" t="s">
        <v>96</v>
      </c>
    </row>
    <row r="33" spans="1:15" ht="12.75">
      <c r="B33" s="349" t="s">
        <v>0</v>
      </c>
      <c r="C33" s="353" t="s">
        <v>1</v>
      </c>
      <c r="D33" s="359"/>
      <c r="E33" s="359"/>
      <c r="F33" s="359"/>
      <c r="G33" s="360"/>
    </row>
    <row r="34" spans="1:15">
      <c r="B34" s="349"/>
      <c r="C34" s="141" t="s">
        <v>277</v>
      </c>
      <c r="D34" s="141" t="s">
        <v>247</v>
      </c>
      <c r="E34" s="141" t="s">
        <v>231</v>
      </c>
      <c r="F34" s="141" t="s">
        <v>142</v>
      </c>
      <c r="G34" s="141" t="s">
        <v>64</v>
      </c>
    </row>
    <row r="35" spans="1:15">
      <c r="B35" s="264" t="s">
        <v>217</v>
      </c>
      <c r="C35" s="61">
        <v>115157</v>
      </c>
      <c r="D35" s="230">
        <v>118272</v>
      </c>
      <c r="E35" s="61">
        <v>140528</v>
      </c>
      <c r="F35" s="230">
        <v>146261</v>
      </c>
      <c r="G35" s="61">
        <v>81474</v>
      </c>
      <c r="I35" s="5"/>
      <c r="J35" s="5"/>
      <c r="K35" s="5"/>
      <c r="L35" s="5"/>
    </row>
    <row r="36" spans="1:15" ht="22.5">
      <c r="B36" s="264" t="s">
        <v>218</v>
      </c>
      <c r="C36" s="61">
        <v>43163.138326</v>
      </c>
      <c r="D36" s="230">
        <v>34695.568453220003</v>
      </c>
      <c r="E36" s="61">
        <v>34677</v>
      </c>
      <c r="F36" s="230">
        <v>41343</v>
      </c>
      <c r="G36" s="61">
        <v>20425</v>
      </c>
      <c r="I36" s="5"/>
      <c r="J36" s="5"/>
      <c r="K36" s="5"/>
      <c r="L36" s="5"/>
    </row>
    <row r="37" spans="1:15">
      <c r="B37" s="265" t="s">
        <v>219</v>
      </c>
      <c r="C37" s="61"/>
      <c r="D37" s="230"/>
      <c r="E37" s="61"/>
      <c r="F37" s="230"/>
      <c r="G37" s="61"/>
      <c r="I37" s="5"/>
      <c r="J37" s="5"/>
      <c r="K37" s="5"/>
      <c r="L37" s="5"/>
    </row>
    <row r="38" spans="1:15">
      <c r="B38" s="263" t="s">
        <v>220</v>
      </c>
      <c r="C38" s="143">
        <v>4408</v>
      </c>
      <c r="D38" s="230">
        <v>6989</v>
      </c>
      <c r="E38" s="143">
        <v>10811</v>
      </c>
      <c r="F38" s="230">
        <v>16201</v>
      </c>
      <c r="G38" s="143">
        <v>25311</v>
      </c>
      <c r="I38" s="5"/>
      <c r="J38" s="5"/>
      <c r="K38" s="5"/>
      <c r="L38" s="5"/>
    </row>
    <row r="39" spans="1:15">
      <c r="B39" s="263" t="s">
        <v>278</v>
      </c>
      <c r="C39" s="143">
        <v>103.99709514999995</v>
      </c>
      <c r="D39" s="230">
        <v>95.306630080000005</v>
      </c>
      <c r="E39" s="143">
        <v>89.916094080000008</v>
      </c>
      <c r="F39" s="230">
        <v>89.188476080000001</v>
      </c>
      <c r="G39" s="143">
        <v>97.506351039999998</v>
      </c>
      <c r="I39" s="5"/>
      <c r="J39" s="5"/>
      <c r="K39" s="5"/>
      <c r="L39" s="5"/>
    </row>
    <row r="40" spans="1:15">
      <c r="B40" s="263" t="s">
        <v>221</v>
      </c>
      <c r="C40" s="268">
        <v>413</v>
      </c>
      <c r="D40" s="230">
        <v>408</v>
      </c>
      <c r="E40" s="61">
        <v>279</v>
      </c>
      <c r="F40" s="230">
        <v>282</v>
      </c>
      <c r="G40" s="61">
        <v>293</v>
      </c>
      <c r="I40" s="5"/>
      <c r="J40" s="5"/>
      <c r="K40" s="5"/>
      <c r="L40" s="5"/>
    </row>
    <row r="41" spans="1:15">
      <c r="B41" s="266" t="s">
        <v>222</v>
      </c>
      <c r="C41" s="61">
        <v>6224.002904850001</v>
      </c>
      <c r="D41" s="230">
        <v>6644.6933699199999</v>
      </c>
      <c r="E41" s="61">
        <v>18852.083905920001</v>
      </c>
      <c r="F41" s="230">
        <v>19609.811523920001</v>
      </c>
      <c r="G41" s="61">
        <v>52266.49364896</v>
      </c>
      <c r="I41" s="5"/>
      <c r="J41" s="5"/>
      <c r="K41" s="5"/>
      <c r="L41" s="5"/>
    </row>
    <row r="42" spans="1:15">
      <c r="B42" s="267" t="s">
        <v>223</v>
      </c>
      <c r="C42" s="186">
        <f>SUM(C35:C36)-SUM(C38:C41)</f>
        <v>147171.13832600001</v>
      </c>
      <c r="D42" s="277">
        <f>SUM(D35:D36)-SUM(D38:D41)</f>
        <v>138830.56845322001</v>
      </c>
      <c r="E42" s="186">
        <f>SUM(E35:E36)-SUM(E38:E41)</f>
        <v>145173</v>
      </c>
      <c r="F42" s="277">
        <f>SUM(F35:F36)-SUM(F38:F41)</f>
        <v>151422</v>
      </c>
      <c r="G42" s="186">
        <f>SUM(G35:G36)-SUM(G38:G41)</f>
        <v>23931</v>
      </c>
      <c r="I42" s="5"/>
      <c r="J42" s="5"/>
      <c r="K42" s="5"/>
      <c r="L42" s="5"/>
    </row>
    <row r="45" spans="1:15">
      <c r="A45" s="19" t="s">
        <v>258</v>
      </c>
      <c r="B45" s="1" t="s">
        <v>47</v>
      </c>
      <c r="C45" s="1"/>
      <c r="D45" s="1"/>
      <c r="E45" s="1"/>
      <c r="F45" s="1"/>
      <c r="G45" s="1"/>
      <c r="K45" s="1"/>
    </row>
    <row r="46" spans="1:15">
      <c r="G46" s="3" t="s">
        <v>96</v>
      </c>
      <c r="I46" s="3"/>
      <c r="O46" s="3"/>
    </row>
    <row r="47" spans="1:15" ht="12.75" customHeight="1">
      <c r="B47" s="349" t="s">
        <v>0</v>
      </c>
      <c r="C47" s="353" t="s">
        <v>1</v>
      </c>
      <c r="D47" s="359"/>
      <c r="E47" s="359"/>
      <c r="F47" s="359"/>
      <c r="G47" s="360"/>
      <c r="H47" s="356"/>
      <c r="I47" s="356"/>
      <c r="K47" s="356"/>
      <c r="L47" s="356"/>
      <c r="M47" s="356"/>
      <c r="N47" s="356"/>
      <c r="O47" s="356"/>
    </row>
    <row r="48" spans="1:15" ht="24.95" customHeight="1">
      <c r="B48" s="349"/>
      <c r="C48" s="141" t="s">
        <v>277</v>
      </c>
      <c r="D48" s="141" t="s">
        <v>247</v>
      </c>
      <c r="E48" s="141" t="s">
        <v>231</v>
      </c>
      <c r="F48" s="141" t="s">
        <v>142</v>
      </c>
      <c r="G48" s="141" t="s">
        <v>64</v>
      </c>
      <c r="H48" s="9"/>
      <c r="I48" s="9"/>
      <c r="K48" s="9"/>
      <c r="L48" s="9"/>
      <c r="M48" s="9"/>
      <c r="N48" s="9"/>
      <c r="O48" s="9"/>
    </row>
    <row r="49" spans="1:15">
      <c r="B49" s="2" t="s">
        <v>13</v>
      </c>
      <c r="C49" s="61">
        <v>1620.3568663799997</v>
      </c>
      <c r="D49" s="29">
        <v>1456.6141408799999</v>
      </c>
      <c r="E49" s="61">
        <v>1380.2505477600002</v>
      </c>
      <c r="F49" s="29">
        <v>1446.1201125199996</v>
      </c>
      <c r="G49" s="61">
        <v>1272.8835428873062</v>
      </c>
      <c r="H49" s="5"/>
      <c r="I49" s="5"/>
      <c r="J49" s="5"/>
      <c r="K49" s="5"/>
      <c r="L49" s="5"/>
      <c r="M49" s="5"/>
      <c r="N49" s="5"/>
      <c r="O49" s="5"/>
    </row>
    <row r="50" spans="1:15">
      <c r="B50" s="7" t="s">
        <v>14</v>
      </c>
      <c r="C50" s="61">
        <v>268.32914152999967</v>
      </c>
      <c r="D50" s="29">
        <v>417.08754003000001</v>
      </c>
      <c r="E50" s="61">
        <v>401.68137258999991</v>
      </c>
      <c r="F50" s="34">
        <v>81.752701050000013</v>
      </c>
      <c r="G50" s="65">
        <v>818.04140548269243</v>
      </c>
      <c r="H50" s="5"/>
      <c r="I50" s="5"/>
      <c r="J50" s="5"/>
      <c r="K50" s="5"/>
      <c r="L50" s="5"/>
      <c r="M50" s="5"/>
      <c r="N50" s="5"/>
      <c r="O50" s="5"/>
    </row>
    <row r="51" spans="1:15">
      <c r="B51" s="2" t="s">
        <v>15</v>
      </c>
      <c r="C51" s="61">
        <v>-279.05395322999948</v>
      </c>
      <c r="D51" s="29">
        <v>-253.69441533000031</v>
      </c>
      <c r="E51" s="61">
        <v>-315.86965655999973</v>
      </c>
      <c r="F51" s="29">
        <v>-761.39006831999984</v>
      </c>
      <c r="G51" s="61">
        <v>-849.93886312999985</v>
      </c>
      <c r="H51" s="5"/>
      <c r="I51" s="5"/>
      <c r="J51" s="5"/>
      <c r="K51" s="5"/>
      <c r="L51" s="5"/>
      <c r="M51" s="5"/>
      <c r="N51" s="5"/>
      <c r="O51" s="5"/>
    </row>
    <row r="52" spans="1:15">
      <c r="B52" s="2" t="s">
        <v>16</v>
      </c>
      <c r="C52" s="61">
        <v>75.627707159999773</v>
      </c>
      <c r="D52" s="29">
        <v>-106.31298143000026</v>
      </c>
      <c r="E52" s="61">
        <v>-1722.5269733299997</v>
      </c>
      <c r="F52" s="29">
        <v>1424.9280904600009</v>
      </c>
      <c r="G52" s="61">
        <v>-1597.1382174199978</v>
      </c>
      <c r="H52" s="278"/>
      <c r="I52" s="5"/>
      <c r="J52" s="5"/>
      <c r="K52" s="5"/>
      <c r="L52" s="5"/>
      <c r="M52" s="5"/>
      <c r="N52" s="5"/>
      <c r="O52" s="5"/>
    </row>
    <row r="53" spans="1:15" s="1" customFormat="1">
      <c r="B53" s="8" t="s">
        <v>17</v>
      </c>
      <c r="C53" s="64">
        <f>SUM(C49:C52)</f>
        <v>1685.2597618399996</v>
      </c>
      <c r="D53" s="27">
        <f>SUM(D49:D52)</f>
        <v>1513.6942841499995</v>
      </c>
      <c r="E53" s="64">
        <f>SUM(E49:E52)</f>
        <v>-256.46470953999915</v>
      </c>
      <c r="F53" s="27">
        <f>SUM(F49:F52)</f>
        <v>2191.4108357100008</v>
      </c>
      <c r="G53" s="64">
        <f>SUM(G49:G52)</f>
        <v>-356.15213217999894</v>
      </c>
      <c r="H53" s="4"/>
      <c r="I53" s="5"/>
      <c r="J53" s="5"/>
      <c r="K53" s="5"/>
      <c r="L53" s="5"/>
      <c r="M53" s="4"/>
      <c r="N53" s="4"/>
      <c r="O53" s="4"/>
    </row>
    <row r="54" spans="1:15">
      <c r="B54" s="49"/>
      <c r="C54" s="49"/>
      <c r="D54" s="20"/>
      <c r="E54" s="20"/>
      <c r="F54" s="20"/>
      <c r="G54" s="20"/>
    </row>
    <row r="55" spans="1:15">
      <c r="B55" s="49"/>
      <c r="C55" s="49"/>
      <c r="D55" s="20"/>
    </row>
    <row r="56" spans="1:15">
      <c r="A56" s="19" t="s">
        <v>259</v>
      </c>
      <c r="B56" s="1" t="s">
        <v>22</v>
      </c>
      <c r="C56" s="1"/>
      <c r="D56" s="1"/>
      <c r="E56" s="1"/>
      <c r="F56" s="1"/>
      <c r="G56" s="1"/>
      <c r="K56" s="1"/>
    </row>
    <row r="57" spans="1:15">
      <c r="G57" s="3" t="s">
        <v>96</v>
      </c>
      <c r="I57" s="3"/>
      <c r="O57" s="3"/>
    </row>
    <row r="58" spans="1:15" ht="12.75" customHeight="1">
      <c r="B58" s="349" t="s">
        <v>0</v>
      </c>
      <c r="C58" s="353" t="s">
        <v>1</v>
      </c>
      <c r="D58" s="359"/>
      <c r="E58" s="359"/>
      <c r="F58" s="359"/>
      <c r="G58" s="360"/>
      <c r="H58" s="356"/>
      <c r="I58" s="356"/>
      <c r="K58" s="356"/>
      <c r="L58" s="356"/>
      <c r="M58" s="356"/>
      <c r="N58" s="356"/>
      <c r="O58" s="356"/>
    </row>
    <row r="59" spans="1:15" ht="24.95" customHeight="1">
      <c r="B59" s="349"/>
      <c r="C59" s="141" t="s">
        <v>277</v>
      </c>
      <c r="D59" s="141" t="s">
        <v>247</v>
      </c>
      <c r="E59" s="141" t="s">
        <v>231</v>
      </c>
      <c r="F59" s="141" t="s">
        <v>142</v>
      </c>
      <c r="G59" s="141" t="s">
        <v>64</v>
      </c>
      <c r="H59" s="9"/>
      <c r="I59" s="9"/>
      <c r="K59" s="9"/>
      <c r="L59" s="9"/>
      <c r="M59" s="9"/>
      <c r="N59" s="9"/>
      <c r="O59" s="9"/>
    </row>
    <row r="60" spans="1:15">
      <c r="B60" s="2" t="s">
        <v>18</v>
      </c>
      <c r="C60" s="61">
        <v>4535</v>
      </c>
      <c r="D60" s="29">
        <v>4989</v>
      </c>
      <c r="E60" s="61">
        <v>5639</v>
      </c>
      <c r="F60" s="29">
        <v>5248</v>
      </c>
      <c r="G60" s="61">
        <v>4945</v>
      </c>
      <c r="H60" s="5"/>
      <c r="I60" s="5"/>
      <c r="J60" s="5"/>
      <c r="K60" s="5"/>
      <c r="L60" s="5"/>
      <c r="M60" s="5"/>
      <c r="N60" s="5"/>
      <c r="O60" s="5"/>
    </row>
    <row r="61" spans="1:15">
      <c r="B61" s="7" t="s">
        <v>19</v>
      </c>
      <c r="C61" s="61">
        <v>-1172</v>
      </c>
      <c r="D61" s="29">
        <v>-1844</v>
      </c>
      <c r="E61" s="61">
        <v>-1837</v>
      </c>
      <c r="F61" s="29">
        <v>-1561</v>
      </c>
      <c r="G61" s="61">
        <v>-1530</v>
      </c>
      <c r="H61" s="5"/>
      <c r="I61" s="5"/>
      <c r="J61" s="5"/>
      <c r="K61" s="5"/>
      <c r="L61" s="5"/>
      <c r="M61" s="5"/>
      <c r="N61" s="5"/>
      <c r="O61" s="5"/>
    </row>
    <row r="62" spans="1:15" s="1" customFormat="1">
      <c r="B62" s="8" t="s">
        <v>46</v>
      </c>
      <c r="C62" s="64">
        <f>SUM(C60:C61)</f>
        <v>3363</v>
      </c>
      <c r="D62" s="27">
        <f>SUM(D60:D61)</f>
        <v>3145</v>
      </c>
      <c r="E62" s="64">
        <f>SUM(E60:E61)</f>
        <v>3802</v>
      </c>
      <c r="F62" s="27">
        <f>SUM(F60:F61)</f>
        <v>3687</v>
      </c>
      <c r="G62" s="64">
        <f>SUM(G60:G61)</f>
        <v>3415</v>
      </c>
      <c r="H62" s="4"/>
      <c r="I62" s="5"/>
      <c r="J62" s="5"/>
      <c r="K62" s="5"/>
      <c r="L62" s="5"/>
      <c r="M62" s="4"/>
      <c r="N62" s="4"/>
      <c r="O62" s="4"/>
    </row>
    <row r="64" spans="1:15">
      <c r="B64" s="20"/>
      <c r="C64" s="20"/>
      <c r="D64" s="20"/>
      <c r="E64" s="20"/>
      <c r="F64" s="20"/>
      <c r="G64" s="20"/>
    </row>
    <row r="65" spans="1:12">
      <c r="A65" s="19">
        <v>5.2</v>
      </c>
      <c r="B65" s="1" t="s">
        <v>265</v>
      </c>
      <c r="C65" s="1"/>
      <c r="D65" s="1"/>
      <c r="E65" s="1"/>
      <c r="F65" s="1"/>
      <c r="G65" s="1"/>
    </row>
    <row r="66" spans="1:12">
      <c r="B66" s="1"/>
      <c r="C66" s="1"/>
      <c r="D66" s="1"/>
      <c r="E66" s="1"/>
      <c r="F66" s="1"/>
      <c r="G66" s="1"/>
    </row>
    <row r="67" spans="1:12">
      <c r="A67" s="19" t="s">
        <v>260</v>
      </c>
      <c r="B67" s="1" t="s">
        <v>2</v>
      </c>
      <c r="C67" s="1"/>
      <c r="D67" s="1"/>
      <c r="E67" s="1"/>
      <c r="F67" s="1"/>
      <c r="G67" s="1"/>
    </row>
    <row r="68" spans="1:12">
      <c r="G68" s="3" t="s">
        <v>275</v>
      </c>
    </row>
    <row r="69" spans="1:12" ht="12.75">
      <c r="B69" s="349" t="s">
        <v>0</v>
      </c>
      <c r="C69" s="353" t="s">
        <v>1</v>
      </c>
      <c r="D69" s="359"/>
      <c r="E69" s="359"/>
      <c r="F69" s="359"/>
      <c r="G69" s="360"/>
    </row>
    <row r="70" spans="1:12">
      <c r="B70" s="349"/>
      <c r="C70" s="141" t="s">
        <v>277</v>
      </c>
      <c r="D70" s="141" t="s">
        <v>247</v>
      </c>
      <c r="E70" s="141" t="s">
        <v>231</v>
      </c>
      <c r="F70" s="141" t="s">
        <v>142</v>
      </c>
      <c r="G70" s="141" t="s">
        <v>64</v>
      </c>
    </row>
    <row r="71" spans="1:12">
      <c r="B71" s="2" t="s">
        <v>6</v>
      </c>
      <c r="C71" s="61">
        <v>186.78343799999996</v>
      </c>
      <c r="D71" s="29">
        <v>166.97871442967389</v>
      </c>
      <c r="E71" s="61">
        <v>140.35179016305196</v>
      </c>
      <c r="F71" s="29">
        <v>31.044118097274179</v>
      </c>
      <c r="G71" s="61"/>
      <c r="I71" s="5"/>
      <c r="J71" s="5"/>
      <c r="K71" s="5"/>
      <c r="L71" s="5"/>
    </row>
    <row r="72" spans="1:12" ht="22.5">
      <c r="B72" s="7" t="s">
        <v>7</v>
      </c>
      <c r="C72" s="54">
        <v>34.084247000000005</v>
      </c>
      <c r="D72" s="5">
        <v>35.888774607970475</v>
      </c>
      <c r="E72" s="54">
        <v>32.994017736606402</v>
      </c>
      <c r="F72" s="5">
        <v>8.9119327054231299</v>
      </c>
      <c r="G72" s="54"/>
      <c r="I72" s="5"/>
      <c r="J72" s="5"/>
      <c r="K72" s="5"/>
      <c r="L72" s="5"/>
    </row>
    <row r="73" spans="1:12">
      <c r="B73" s="2" t="s">
        <v>8</v>
      </c>
      <c r="C73" s="61">
        <v>135.584012</v>
      </c>
      <c r="D73" s="29">
        <v>147.70143334275915</v>
      </c>
      <c r="E73" s="61">
        <v>139.92315796448833</v>
      </c>
      <c r="F73" s="29">
        <v>36.819580352752503</v>
      </c>
      <c r="G73" s="61"/>
      <c r="I73" s="5"/>
      <c r="J73" s="5"/>
      <c r="K73" s="5"/>
      <c r="L73" s="5"/>
    </row>
    <row r="74" spans="1:12">
      <c r="B74" s="2" t="s">
        <v>248</v>
      </c>
      <c r="C74" s="61">
        <v>16.788872999999995</v>
      </c>
      <c r="D74" s="29">
        <v>15.575857059745244</v>
      </c>
      <c r="E74" s="61">
        <v>21.270777089521356</v>
      </c>
      <c r="F74" s="29">
        <v>3.8352342707334039</v>
      </c>
      <c r="G74" s="61"/>
      <c r="I74" s="5"/>
      <c r="J74" s="5"/>
      <c r="K74" s="5"/>
      <c r="L74" s="5"/>
    </row>
    <row r="75" spans="1:12">
      <c r="B75" s="2" t="s">
        <v>9</v>
      </c>
      <c r="C75" s="61">
        <v>95.793258999999949</v>
      </c>
      <c r="D75" s="29">
        <v>88.684157040445683</v>
      </c>
      <c r="E75" s="61">
        <v>81.756968440168976</v>
      </c>
      <c r="F75" s="29">
        <v>20.150775649385356</v>
      </c>
      <c r="G75" s="61"/>
      <c r="I75" s="5"/>
      <c r="J75" s="5"/>
      <c r="K75" s="5"/>
      <c r="L75" s="5"/>
    </row>
    <row r="76" spans="1:12">
      <c r="B76" s="2" t="s">
        <v>147</v>
      </c>
      <c r="C76" s="61">
        <v>211.31820511999999</v>
      </c>
      <c r="D76" s="29">
        <v>266.21183615247742</v>
      </c>
      <c r="E76" s="61">
        <v>221.04275204184052</v>
      </c>
      <c r="F76" s="29">
        <v>47.760406385682096</v>
      </c>
      <c r="G76" s="61"/>
      <c r="I76" s="5"/>
      <c r="J76" s="5"/>
      <c r="K76" s="5"/>
      <c r="L76" s="5"/>
    </row>
    <row r="77" spans="1:12">
      <c r="A77" s="1"/>
      <c r="B77" s="8" t="s">
        <v>2</v>
      </c>
      <c r="C77" s="64">
        <f>SUM(C71:C76)</f>
        <v>680.35203411999987</v>
      </c>
      <c r="D77" s="27">
        <f>SUM(D71:D76)</f>
        <v>721.04077263307181</v>
      </c>
      <c r="E77" s="64">
        <f>SUM(E71:E76)</f>
        <v>637.33946343567754</v>
      </c>
      <c r="F77" s="27">
        <f>SUM(F71:F76)</f>
        <v>148.52204746125068</v>
      </c>
      <c r="G77" s="64"/>
      <c r="I77" s="5"/>
      <c r="J77" s="5"/>
      <c r="K77" s="5"/>
      <c r="L77" s="5"/>
    </row>
    <row r="78" spans="1:12">
      <c r="B78" s="63"/>
      <c r="D78" s="47"/>
      <c r="E78" s="47"/>
      <c r="F78" s="47"/>
      <c r="G78" s="48"/>
    </row>
    <row r="79" spans="1:12">
      <c r="B79" s="63"/>
      <c r="G79" s="33"/>
    </row>
    <row r="80" spans="1:12">
      <c r="B80" s="63"/>
      <c r="G80" s="33"/>
    </row>
    <row r="81" spans="1:12">
      <c r="A81" s="19" t="s">
        <v>261</v>
      </c>
      <c r="B81" s="1" t="s">
        <v>56</v>
      </c>
      <c r="C81" s="1"/>
      <c r="D81" s="1"/>
      <c r="E81" s="1"/>
      <c r="F81" s="1"/>
      <c r="G81" s="32"/>
    </row>
    <row r="82" spans="1:12">
      <c r="G82" s="3" t="s">
        <v>275</v>
      </c>
    </row>
    <row r="83" spans="1:12" ht="12.75">
      <c r="B83" s="349" t="s">
        <v>0</v>
      </c>
      <c r="C83" s="353" t="s">
        <v>1</v>
      </c>
      <c r="D83" s="359"/>
      <c r="E83" s="359"/>
      <c r="F83" s="359"/>
      <c r="G83" s="360"/>
    </row>
    <row r="84" spans="1:12">
      <c r="B84" s="349"/>
      <c r="C84" s="141" t="s">
        <v>277</v>
      </c>
      <c r="D84" s="141" t="s">
        <v>247</v>
      </c>
      <c r="E84" s="141" t="s">
        <v>231</v>
      </c>
      <c r="F84" s="141" t="s">
        <v>142</v>
      </c>
      <c r="G84" s="141" t="s">
        <v>64</v>
      </c>
    </row>
    <row r="85" spans="1:12">
      <c r="B85" s="2" t="s">
        <v>10</v>
      </c>
      <c r="C85" s="61">
        <v>114.22201199999999</v>
      </c>
      <c r="D85" s="29">
        <v>102.4</v>
      </c>
      <c r="E85" s="61">
        <v>87.4</v>
      </c>
      <c r="F85" s="29">
        <v>23.9</v>
      </c>
      <c r="G85" s="61"/>
      <c r="I85" s="5"/>
      <c r="J85" s="5"/>
      <c r="K85" s="5"/>
      <c r="L85" s="5"/>
    </row>
    <row r="86" spans="1:12">
      <c r="B86" s="7" t="s">
        <v>11</v>
      </c>
      <c r="C86" s="61">
        <v>11.562379999999999</v>
      </c>
      <c r="D86" s="29">
        <v>50.459471617390001</v>
      </c>
      <c r="E86" s="61">
        <v>45.4</v>
      </c>
      <c r="F86" s="29">
        <v>11.4</v>
      </c>
      <c r="G86" s="61"/>
      <c r="I86" s="5"/>
      <c r="J86" s="5"/>
      <c r="K86" s="5"/>
      <c r="L86" s="5"/>
    </row>
    <row r="87" spans="1:12">
      <c r="B87" s="2" t="s">
        <v>12</v>
      </c>
      <c r="C87" s="61">
        <v>63.10083199999999</v>
      </c>
      <c r="D87" s="29">
        <v>28.612785827298566</v>
      </c>
      <c r="E87" s="61">
        <v>30.4</v>
      </c>
      <c r="F87" s="29">
        <v>7.45</v>
      </c>
      <c r="G87" s="61"/>
      <c r="I87" s="5"/>
      <c r="J87" s="5"/>
      <c r="K87" s="5"/>
      <c r="L87" s="5"/>
    </row>
    <row r="88" spans="1:12">
      <c r="A88" s="1"/>
      <c r="B88" s="8" t="s">
        <v>56</v>
      </c>
      <c r="C88" s="64">
        <f>SUM(C85:C87)</f>
        <v>188.88522399999999</v>
      </c>
      <c r="D88" s="27">
        <f>SUM(D85:D87)</f>
        <v>181.47225744468858</v>
      </c>
      <c r="E88" s="64">
        <f>SUM(E85:E87)</f>
        <v>163.20000000000002</v>
      </c>
      <c r="F88" s="27">
        <f>SUM(F85:F87)</f>
        <v>42.75</v>
      </c>
      <c r="G88" s="64"/>
      <c r="I88" s="5"/>
      <c r="J88" s="5"/>
      <c r="K88" s="5"/>
      <c r="L88" s="5"/>
    </row>
    <row r="91" spans="1:12">
      <c r="A91" s="19" t="s">
        <v>262</v>
      </c>
      <c r="B91" s="1" t="s">
        <v>216</v>
      </c>
    </row>
    <row r="92" spans="1:12">
      <c r="G92" s="3" t="s">
        <v>275</v>
      </c>
    </row>
    <row r="93" spans="1:12" ht="12.75">
      <c r="B93" s="349" t="s">
        <v>0</v>
      </c>
      <c r="C93" s="353" t="s">
        <v>1</v>
      </c>
      <c r="D93" s="359"/>
      <c r="E93" s="359"/>
      <c r="F93" s="359"/>
      <c r="G93" s="360"/>
    </row>
    <row r="94" spans="1:12">
      <c r="B94" s="349"/>
      <c r="C94" s="141" t="s">
        <v>277</v>
      </c>
      <c r="D94" s="141" t="s">
        <v>247</v>
      </c>
      <c r="E94" s="141" t="s">
        <v>231</v>
      </c>
      <c r="F94" s="141" t="s">
        <v>142</v>
      </c>
      <c r="G94" s="141" t="s">
        <v>64</v>
      </c>
    </row>
    <row r="95" spans="1:12">
      <c r="B95" s="264" t="s">
        <v>217</v>
      </c>
      <c r="C95" s="61">
        <v>788.86816448000013</v>
      </c>
      <c r="D95" s="230">
        <v>1091.2399871806356</v>
      </c>
      <c r="E95" s="61">
        <v>925.31166518254668</v>
      </c>
      <c r="F95" s="230">
        <v>1173.1115879828326</v>
      </c>
      <c r="G95" s="61"/>
      <c r="I95" s="5"/>
      <c r="J95" s="5"/>
      <c r="K95" s="5"/>
      <c r="L95" s="5"/>
    </row>
    <row r="96" spans="1:12" ht="22.5">
      <c r="B96" s="264" t="s">
        <v>218</v>
      </c>
      <c r="C96" s="61">
        <v>922.84466853000004</v>
      </c>
      <c r="D96" s="230">
        <v>740.90159597995364</v>
      </c>
      <c r="E96" s="61">
        <v>916.91896705253782</v>
      </c>
      <c r="F96" s="230">
        <v>755.23605150214587</v>
      </c>
      <c r="G96" s="61"/>
      <c r="I96" s="5"/>
      <c r="J96" s="5"/>
      <c r="K96" s="5"/>
      <c r="L96" s="5"/>
    </row>
    <row r="97" spans="1:12">
      <c r="B97" s="265" t="s">
        <v>219</v>
      </c>
      <c r="C97" s="62"/>
      <c r="D97" s="48"/>
      <c r="E97" s="62"/>
      <c r="F97" s="230"/>
      <c r="G97" s="61"/>
      <c r="I97" s="5"/>
      <c r="J97" s="5"/>
      <c r="K97" s="5"/>
      <c r="L97" s="5"/>
    </row>
    <row r="98" spans="1:12">
      <c r="B98" s="263" t="s">
        <v>220</v>
      </c>
      <c r="C98" s="143">
        <v>111.48133846999998</v>
      </c>
      <c r="D98" s="230">
        <v>173.50838680000001</v>
      </c>
      <c r="E98" s="143">
        <v>181.56723063223507</v>
      </c>
      <c r="F98" s="230">
        <v>298.00429184549353</v>
      </c>
      <c r="G98" s="143"/>
      <c r="I98" s="5"/>
      <c r="J98" s="5"/>
      <c r="K98" s="5"/>
      <c r="L98" s="5"/>
    </row>
    <row r="99" spans="1:12">
      <c r="B99" s="263" t="s">
        <v>278</v>
      </c>
      <c r="C99" s="143">
        <v>14.323445019615169</v>
      </c>
      <c r="D99" s="230">
        <v>0</v>
      </c>
      <c r="E99" s="143">
        <v>0</v>
      </c>
      <c r="F99" s="230">
        <v>0</v>
      </c>
      <c r="G99" s="143"/>
      <c r="I99" s="5"/>
      <c r="J99" s="5"/>
      <c r="K99" s="5"/>
      <c r="L99" s="5"/>
    </row>
    <row r="100" spans="1:12">
      <c r="B100" s="263" t="s">
        <v>221</v>
      </c>
      <c r="C100" s="268">
        <v>5.3819999999999997</v>
      </c>
      <c r="D100" s="230">
        <v>22.255974960375649</v>
      </c>
      <c r="E100" s="143">
        <v>0</v>
      </c>
      <c r="F100" s="230">
        <v>0</v>
      </c>
      <c r="G100" s="61"/>
      <c r="I100" s="5"/>
      <c r="J100" s="5"/>
      <c r="K100" s="5"/>
      <c r="L100" s="5"/>
    </row>
    <row r="101" spans="1:12">
      <c r="B101" s="266" t="s">
        <v>222</v>
      </c>
      <c r="C101" s="268">
        <v>4.9803848298779485E-6</v>
      </c>
      <c r="D101" s="230">
        <v>0</v>
      </c>
      <c r="E101" s="143">
        <v>0</v>
      </c>
      <c r="F101" s="230">
        <v>0</v>
      </c>
      <c r="G101" s="61"/>
      <c r="I101" s="5"/>
      <c r="J101" s="5"/>
      <c r="K101" s="5"/>
      <c r="L101" s="5"/>
    </row>
    <row r="102" spans="1:12">
      <c r="B102" s="267" t="s">
        <v>223</v>
      </c>
      <c r="C102" s="186">
        <f>SUM(C95:C96)-SUM(C98:C101)</f>
        <v>1580.5260445400002</v>
      </c>
      <c r="D102" s="277">
        <f>SUM(D95:D96)-SUM(D98:D101)</f>
        <v>1636.3772214002133</v>
      </c>
      <c r="E102" s="186">
        <f>SUM(E95:E96)-SUM(E98:E101)</f>
        <v>1660.6634016028495</v>
      </c>
      <c r="F102" s="277">
        <f>SUM(F95:F96)-SUM(F98:F101)</f>
        <v>1630.343347639485</v>
      </c>
      <c r="G102" s="186"/>
      <c r="I102" s="5"/>
      <c r="J102" s="5"/>
      <c r="K102" s="5"/>
      <c r="L102" s="5"/>
    </row>
    <row r="105" spans="1:12">
      <c r="A105" s="19" t="s">
        <v>263</v>
      </c>
      <c r="B105" s="1" t="s">
        <v>47</v>
      </c>
      <c r="C105" s="1"/>
      <c r="D105" s="1"/>
      <c r="E105" s="1"/>
      <c r="F105" s="1"/>
      <c r="G105" s="1"/>
    </row>
    <row r="106" spans="1:12">
      <c r="G106" s="3" t="s">
        <v>275</v>
      </c>
    </row>
    <row r="107" spans="1:12" ht="12.75">
      <c r="B107" s="349" t="s">
        <v>0</v>
      </c>
      <c r="C107" s="353" t="s">
        <v>1</v>
      </c>
      <c r="D107" s="359"/>
      <c r="E107" s="359"/>
      <c r="F107" s="359"/>
      <c r="G107" s="360"/>
    </row>
    <row r="108" spans="1:12">
      <c r="B108" s="349"/>
      <c r="C108" s="141" t="s">
        <v>277</v>
      </c>
      <c r="D108" s="141" t="s">
        <v>247</v>
      </c>
      <c r="E108" s="141" t="s">
        <v>231</v>
      </c>
      <c r="F108" s="141" t="s">
        <v>142</v>
      </c>
      <c r="G108" s="141" t="s">
        <v>64</v>
      </c>
    </row>
    <row r="109" spans="1:12">
      <c r="B109" s="2" t="s">
        <v>13</v>
      </c>
      <c r="C109" s="61">
        <v>42.939557000000001</v>
      </c>
      <c r="D109" s="29">
        <v>37.674079663101118</v>
      </c>
      <c r="E109" s="61">
        <v>35.296398563166001</v>
      </c>
      <c r="F109" s="29">
        <v>14.417126906435008</v>
      </c>
      <c r="G109" s="61"/>
      <c r="I109" s="5"/>
      <c r="J109" s="5"/>
      <c r="K109" s="5"/>
      <c r="L109" s="5"/>
    </row>
    <row r="110" spans="1:12">
      <c r="B110" s="7" t="s">
        <v>14</v>
      </c>
      <c r="C110" s="61">
        <v>8.9314759999999982</v>
      </c>
      <c r="D110" s="29">
        <v>6.9337912183716099</v>
      </c>
      <c r="E110" s="61">
        <v>6.831521838202903</v>
      </c>
      <c r="F110" s="34">
        <v>2.3837955107795317</v>
      </c>
      <c r="G110" s="65"/>
      <c r="I110" s="5"/>
      <c r="J110" s="5"/>
      <c r="K110" s="5"/>
      <c r="L110" s="5"/>
    </row>
    <row r="111" spans="1:12">
      <c r="B111" s="2" t="s">
        <v>15</v>
      </c>
      <c r="C111" s="61">
        <v>-0.85120700000000005</v>
      </c>
      <c r="D111" s="29">
        <v>-1.0625311113727043</v>
      </c>
      <c r="E111" s="61">
        <v>1.6887618111211187</v>
      </c>
      <c r="F111" s="29">
        <v>-4.4758024272541475</v>
      </c>
      <c r="G111" s="61"/>
      <c r="I111" s="5"/>
      <c r="J111" s="5"/>
      <c r="K111" s="5"/>
      <c r="L111" s="5"/>
    </row>
    <row r="112" spans="1:12">
      <c r="B112" s="2" t="s">
        <v>16</v>
      </c>
      <c r="C112" s="61">
        <v>8.5420639999999999</v>
      </c>
      <c r="D112" s="29">
        <v>36.085929497518563</v>
      </c>
      <c r="E112" s="61">
        <v>-16.874906870992792</v>
      </c>
      <c r="F112" s="29">
        <v>15.632358056378788</v>
      </c>
      <c r="G112" s="61"/>
      <c r="I112" s="5"/>
      <c r="J112" s="5"/>
      <c r="K112" s="5"/>
      <c r="L112" s="5"/>
    </row>
    <row r="113" spans="1:12">
      <c r="A113" s="1"/>
      <c r="B113" s="8" t="s">
        <v>17</v>
      </c>
      <c r="C113" s="64">
        <f>SUM(C109:C112)</f>
        <v>59.561889999999991</v>
      </c>
      <c r="D113" s="27">
        <f>SUM(D109:D112)</f>
        <v>79.631269267618592</v>
      </c>
      <c r="E113" s="64">
        <f>SUM(E109:E112)</f>
        <v>26.94177534149723</v>
      </c>
      <c r="F113" s="27">
        <f>SUM(F109:F112)</f>
        <v>27.95747804633918</v>
      </c>
      <c r="G113" s="64"/>
      <c r="I113" s="5"/>
      <c r="J113" s="5"/>
      <c r="K113" s="5"/>
      <c r="L113" s="5"/>
    </row>
    <row r="114" spans="1:12">
      <c r="B114" s="49"/>
      <c r="C114" s="49"/>
      <c r="D114" s="20"/>
      <c r="E114" s="20"/>
      <c r="F114" s="20"/>
      <c r="G114" s="20"/>
    </row>
    <row r="115" spans="1:12">
      <c r="B115" s="49"/>
      <c r="C115" s="49"/>
      <c r="D115" s="20"/>
    </row>
    <row r="116" spans="1:12">
      <c r="A116" s="19" t="s">
        <v>264</v>
      </c>
      <c r="B116" s="1" t="s">
        <v>22</v>
      </c>
      <c r="C116" s="1"/>
      <c r="D116" s="1"/>
      <c r="E116" s="1"/>
      <c r="F116" s="1"/>
      <c r="G116" s="1"/>
    </row>
    <row r="117" spans="1:12">
      <c r="G117" s="3" t="s">
        <v>275</v>
      </c>
    </row>
    <row r="118" spans="1:12" ht="12.75">
      <c r="B118" s="349" t="s">
        <v>0</v>
      </c>
      <c r="C118" s="353" t="s">
        <v>1</v>
      </c>
      <c r="D118" s="359"/>
      <c r="E118" s="359"/>
      <c r="F118" s="359"/>
      <c r="G118" s="360"/>
    </row>
    <row r="119" spans="1:12">
      <c r="B119" s="349"/>
      <c r="C119" s="141" t="s">
        <v>277</v>
      </c>
      <c r="D119" s="141" t="s">
        <v>247</v>
      </c>
      <c r="E119" s="141" t="s">
        <v>231</v>
      </c>
      <c r="F119" s="141" t="s">
        <v>142</v>
      </c>
      <c r="G119" s="141" t="s">
        <v>64</v>
      </c>
    </row>
    <row r="120" spans="1:12">
      <c r="B120" s="2" t="s">
        <v>18</v>
      </c>
      <c r="C120" s="61">
        <v>25.820239000000004</v>
      </c>
      <c r="D120" s="29">
        <v>18.975891097940259</v>
      </c>
      <c r="E120" s="61">
        <v>29.718258102989719</v>
      </c>
      <c r="F120" s="29">
        <v>3.4338823390700157</v>
      </c>
      <c r="G120" s="61"/>
      <c r="I120" s="5"/>
      <c r="J120" s="5"/>
      <c r="K120" s="5"/>
      <c r="L120" s="5"/>
    </row>
    <row r="121" spans="1:12">
      <c r="B121" s="7" t="s">
        <v>19</v>
      </c>
      <c r="C121" s="61">
        <v>10.444813000000003</v>
      </c>
      <c r="D121" s="29">
        <v>-13.447864402119324</v>
      </c>
      <c r="E121" s="61">
        <v>10.66726985613322</v>
      </c>
      <c r="F121" s="29">
        <v>-2.0870555940138957</v>
      </c>
      <c r="G121" s="61"/>
      <c r="I121" s="5"/>
      <c r="J121" s="5"/>
      <c r="K121" s="5"/>
      <c r="L121" s="5"/>
    </row>
    <row r="122" spans="1:12">
      <c r="A122" s="1"/>
      <c r="B122" s="8" t="s">
        <v>46</v>
      </c>
      <c r="C122" s="64">
        <f>SUM(C120:C121)</f>
        <v>36.265052000000011</v>
      </c>
      <c r="D122" s="27">
        <f>SUM(D120:D121)</f>
        <v>5.5280266958209356</v>
      </c>
      <c r="E122" s="64">
        <f>SUM(E120:E121)</f>
        <v>40.385527959122939</v>
      </c>
      <c r="F122" s="27">
        <f>SUM(F120:F121)</f>
        <v>1.34682674505612</v>
      </c>
      <c r="G122" s="64"/>
      <c r="I122" s="5"/>
      <c r="J122" s="5"/>
      <c r="K122" s="5"/>
      <c r="L122" s="5"/>
    </row>
    <row r="126" spans="1:12">
      <c r="A126" s="19">
        <v>5.3</v>
      </c>
      <c r="B126" s="1" t="s">
        <v>266</v>
      </c>
      <c r="C126" s="1"/>
      <c r="D126" s="1"/>
      <c r="E126" s="1"/>
      <c r="F126" s="1"/>
      <c r="G126" s="1"/>
    </row>
    <row r="127" spans="1:12">
      <c r="B127" s="1"/>
      <c r="C127" s="1"/>
      <c r="D127" s="1"/>
      <c r="E127" s="1"/>
      <c r="F127" s="1"/>
      <c r="G127" s="1"/>
    </row>
    <row r="128" spans="1:12">
      <c r="A128" s="19" t="s">
        <v>267</v>
      </c>
      <c r="B128" s="1" t="s">
        <v>2</v>
      </c>
      <c r="C128" s="1"/>
      <c r="D128" s="1"/>
      <c r="E128" s="1"/>
      <c r="F128" s="1"/>
      <c r="G128" s="1"/>
    </row>
    <row r="129" spans="1:12">
      <c r="G129" s="3" t="s">
        <v>275</v>
      </c>
    </row>
    <row r="130" spans="1:12" ht="12.75">
      <c r="B130" s="349" t="s">
        <v>0</v>
      </c>
      <c r="C130" s="353" t="s">
        <v>1</v>
      </c>
      <c r="D130" s="359"/>
      <c r="E130" s="359"/>
      <c r="F130" s="359"/>
      <c r="G130" s="360"/>
    </row>
    <row r="131" spans="1:12">
      <c r="B131" s="349"/>
      <c r="C131" s="141" t="s">
        <v>277</v>
      </c>
      <c r="D131" s="141" t="s">
        <v>247</v>
      </c>
      <c r="E131" s="141" t="s">
        <v>231</v>
      </c>
      <c r="F131" s="141" t="s">
        <v>142</v>
      </c>
      <c r="G131" s="141" t="s">
        <v>64</v>
      </c>
    </row>
    <row r="132" spans="1:12">
      <c r="B132" s="2" t="s">
        <v>6</v>
      </c>
      <c r="C132" s="61"/>
      <c r="D132" s="29"/>
      <c r="E132" s="61"/>
      <c r="F132" s="29"/>
      <c r="G132" s="61"/>
      <c r="I132" s="5"/>
      <c r="J132" s="5"/>
      <c r="K132" s="5"/>
      <c r="L132" s="5"/>
    </row>
    <row r="133" spans="1:12" ht="22.5">
      <c r="B133" s="7" t="s">
        <v>7</v>
      </c>
      <c r="C133" s="54"/>
      <c r="D133" s="5"/>
      <c r="E133" s="54"/>
      <c r="F133" s="5"/>
      <c r="G133" s="54"/>
      <c r="I133" s="5"/>
      <c r="J133" s="5"/>
      <c r="K133" s="5"/>
      <c r="L133" s="5"/>
    </row>
    <row r="134" spans="1:12">
      <c r="B134" s="2" t="s">
        <v>8</v>
      </c>
      <c r="C134" s="61"/>
      <c r="D134" s="29"/>
      <c r="E134" s="61"/>
      <c r="F134" s="29"/>
      <c r="G134" s="61"/>
      <c r="I134" s="5"/>
      <c r="J134" s="5"/>
      <c r="K134" s="5"/>
      <c r="L134" s="5"/>
    </row>
    <row r="135" spans="1:12">
      <c r="B135" s="2" t="s">
        <v>248</v>
      </c>
      <c r="C135" s="61"/>
      <c r="D135" s="29"/>
      <c r="E135" s="61"/>
      <c r="F135" s="29"/>
      <c r="G135" s="61"/>
      <c r="I135" s="5"/>
      <c r="J135" s="5"/>
      <c r="K135" s="5"/>
      <c r="L135" s="5"/>
    </row>
    <row r="136" spans="1:12">
      <c r="B136" s="2" t="s">
        <v>9</v>
      </c>
      <c r="C136" s="61">
        <v>9.084508451118058</v>
      </c>
      <c r="D136" s="29">
        <v>5.7654600074023161</v>
      </c>
      <c r="E136" s="61">
        <v>5.5297818914796251</v>
      </c>
      <c r="F136" s="29">
        <v>0</v>
      </c>
      <c r="G136" s="61">
        <v>0</v>
      </c>
      <c r="I136" s="5"/>
      <c r="J136" s="5"/>
      <c r="K136" s="5"/>
      <c r="L136" s="5"/>
    </row>
    <row r="137" spans="1:12">
      <c r="B137" s="2" t="s">
        <v>147</v>
      </c>
      <c r="C137" s="61">
        <v>9.3995216699999915</v>
      </c>
      <c r="D137" s="29">
        <v>10.423921342799206</v>
      </c>
      <c r="E137" s="61">
        <v>1.4151245600602289</v>
      </c>
      <c r="F137" s="29">
        <v>19.655329047140565</v>
      </c>
      <c r="G137" s="61">
        <v>11.360190730324591</v>
      </c>
      <c r="I137" s="5"/>
      <c r="J137" s="5"/>
      <c r="K137" s="5"/>
      <c r="L137" s="5"/>
    </row>
    <row r="138" spans="1:12">
      <c r="A138" s="1"/>
      <c r="B138" s="8" t="s">
        <v>2</v>
      </c>
      <c r="C138" s="64">
        <f>SUM(C132:C137)</f>
        <v>18.48403012111805</v>
      </c>
      <c r="D138" s="27">
        <f>SUM(D132:D137)</f>
        <v>16.189381350201522</v>
      </c>
      <c r="E138" s="64">
        <f>SUM(E132:E137)</f>
        <v>6.944906451539854</v>
      </c>
      <c r="F138" s="27">
        <f>SUM(F132:F137)</f>
        <v>19.655329047140565</v>
      </c>
      <c r="G138" s="64">
        <f>SUM(G132:G137)</f>
        <v>11.360190730324591</v>
      </c>
      <c r="I138" s="5"/>
      <c r="J138" s="5"/>
      <c r="K138" s="5"/>
      <c r="L138" s="5"/>
    </row>
    <row r="139" spans="1:12">
      <c r="B139" s="63"/>
      <c r="D139" s="47"/>
      <c r="E139" s="47"/>
      <c r="F139" s="47"/>
      <c r="G139" s="48"/>
    </row>
    <row r="140" spans="1:12">
      <c r="B140" s="63"/>
      <c r="G140" s="33"/>
    </row>
    <row r="141" spans="1:12">
      <c r="B141" s="63"/>
      <c r="G141" s="33"/>
    </row>
    <row r="142" spans="1:12">
      <c r="A142" s="19" t="s">
        <v>268</v>
      </c>
      <c r="B142" s="1" t="s">
        <v>56</v>
      </c>
      <c r="C142" s="1"/>
      <c r="D142" s="1"/>
      <c r="E142" s="1"/>
      <c r="F142" s="1"/>
      <c r="G142" s="32"/>
    </row>
    <row r="143" spans="1:12">
      <c r="G143" s="3" t="s">
        <v>275</v>
      </c>
    </row>
    <row r="144" spans="1:12" ht="12.75">
      <c r="B144" s="349" t="s">
        <v>0</v>
      </c>
      <c r="C144" s="353" t="s">
        <v>1</v>
      </c>
      <c r="D144" s="359"/>
      <c r="E144" s="359"/>
      <c r="F144" s="359"/>
      <c r="G144" s="360"/>
    </row>
    <row r="145" spans="1:12">
      <c r="B145" s="349"/>
      <c r="C145" s="141" t="s">
        <v>277</v>
      </c>
      <c r="D145" s="141" t="s">
        <v>247</v>
      </c>
      <c r="E145" s="141" t="s">
        <v>231</v>
      </c>
      <c r="F145" s="141" t="s">
        <v>142</v>
      </c>
      <c r="G145" s="141" t="s">
        <v>64</v>
      </c>
    </row>
    <row r="146" spans="1:12">
      <c r="B146" s="2" t="s">
        <v>10</v>
      </c>
      <c r="C146" s="61"/>
      <c r="D146" s="29"/>
      <c r="E146" s="61"/>
      <c r="F146" s="29"/>
      <c r="G146" s="61"/>
      <c r="I146" s="5"/>
      <c r="J146" s="5"/>
      <c r="K146" s="5"/>
      <c r="L146" s="5"/>
    </row>
    <row r="147" spans="1:12">
      <c r="B147" s="7" t="s">
        <v>11</v>
      </c>
      <c r="C147" s="61"/>
      <c r="D147" s="29"/>
      <c r="E147" s="61"/>
      <c r="F147" s="29"/>
      <c r="G147" s="61"/>
      <c r="I147" s="5"/>
      <c r="J147" s="5"/>
      <c r="K147" s="5"/>
      <c r="L147" s="5"/>
    </row>
    <row r="148" spans="1:12">
      <c r="B148" s="2" t="s">
        <v>12</v>
      </c>
      <c r="C148" s="333">
        <v>0</v>
      </c>
      <c r="D148" s="230">
        <v>0</v>
      </c>
      <c r="E148" s="333">
        <v>0</v>
      </c>
      <c r="F148" s="230">
        <v>0</v>
      </c>
      <c r="G148" s="61">
        <v>0</v>
      </c>
      <c r="I148" s="5"/>
      <c r="J148" s="5"/>
      <c r="K148" s="5"/>
      <c r="L148" s="5"/>
    </row>
    <row r="149" spans="1:12">
      <c r="A149" s="1"/>
      <c r="B149" s="8" t="s">
        <v>56</v>
      </c>
      <c r="C149" s="334">
        <f>SUM(C146:C148)</f>
        <v>0</v>
      </c>
      <c r="D149" s="277">
        <f>SUM(D146:D148)</f>
        <v>0</v>
      </c>
      <c r="E149" s="334">
        <f>SUM(E146:E148)</f>
        <v>0</v>
      </c>
      <c r="F149" s="277">
        <f>SUM(F146:F148)</f>
        <v>0</v>
      </c>
      <c r="G149" s="64">
        <f>SUM(G146:G148)</f>
        <v>0</v>
      </c>
      <c r="I149" s="5"/>
      <c r="J149" s="5"/>
      <c r="K149" s="5"/>
      <c r="L149" s="5"/>
    </row>
    <row r="152" spans="1:12">
      <c r="A152" s="19" t="s">
        <v>269</v>
      </c>
      <c r="B152" s="1" t="s">
        <v>216</v>
      </c>
    </row>
    <row r="153" spans="1:12">
      <c r="G153" s="3" t="s">
        <v>275</v>
      </c>
    </row>
    <row r="154" spans="1:12" ht="12.75">
      <c r="B154" s="349" t="s">
        <v>0</v>
      </c>
      <c r="C154" s="353" t="s">
        <v>1</v>
      </c>
      <c r="D154" s="359"/>
      <c r="E154" s="359"/>
      <c r="F154" s="359"/>
      <c r="G154" s="360"/>
    </row>
    <row r="155" spans="1:12">
      <c r="B155" s="349"/>
      <c r="C155" s="141" t="s">
        <v>277</v>
      </c>
      <c r="D155" s="141" t="s">
        <v>247</v>
      </c>
      <c r="E155" s="141" t="s">
        <v>231</v>
      </c>
      <c r="F155" s="141" t="s">
        <v>142</v>
      </c>
      <c r="G155" s="141" t="s">
        <v>64</v>
      </c>
    </row>
    <row r="156" spans="1:12">
      <c r="B156" s="264" t="s">
        <v>217</v>
      </c>
      <c r="C156" s="61">
        <v>8554.4933579899989</v>
      </c>
      <c r="D156" s="230">
        <v>8542.2044754726357</v>
      </c>
      <c r="E156" s="61">
        <v>8506.4336598397149</v>
      </c>
      <c r="F156" s="230">
        <v>8069.2060085836911</v>
      </c>
      <c r="G156" s="61">
        <v>0</v>
      </c>
      <c r="I156" s="5"/>
      <c r="J156" s="5"/>
      <c r="K156" s="5"/>
      <c r="L156" s="5"/>
    </row>
    <row r="157" spans="1:12" ht="22.5">
      <c r="B157" s="264" t="s">
        <v>218</v>
      </c>
      <c r="C157" s="61">
        <v>292.46788041000002</v>
      </c>
      <c r="D157" s="230">
        <v>151.41</v>
      </c>
      <c r="E157" s="61">
        <v>0</v>
      </c>
      <c r="F157" s="230">
        <v>0</v>
      </c>
      <c r="G157" s="61">
        <v>0</v>
      </c>
      <c r="I157" s="5"/>
      <c r="J157" s="5"/>
      <c r="K157" s="5"/>
      <c r="L157" s="5"/>
    </row>
    <row r="158" spans="1:12">
      <c r="B158" s="265" t="s">
        <v>219</v>
      </c>
      <c r="C158" s="62"/>
      <c r="D158" s="48"/>
      <c r="E158" s="62"/>
      <c r="F158" s="48"/>
      <c r="G158" s="61"/>
      <c r="I158" s="5"/>
      <c r="J158" s="5"/>
      <c r="K158" s="5"/>
      <c r="L158" s="5"/>
    </row>
    <row r="159" spans="1:12">
      <c r="B159" s="263" t="s">
        <v>220</v>
      </c>
      <c r="C159" s="143">
        <v>4.1208732500000007</v>
      </c>
      <c r="D159" s="230">
        <v>19.55814788</v>
      </c>
      <c r="E159" s="143">
        <v>3.8067675868210151</v>
      </c>
      <c r="F159" s="230">
        <v>21.28755364806867</v>
      </c>
      <c r="G159" s="143">
        <v>0</v>
      </c>
      <c r="I159" s="5"/>
      <c r="J159" s="5"/>
      <c r="K159" s="5"/>
      <c r="L159" s="5"/>
    </row>
    <row r="160" spans="1:12">
      <c r="B160" s="263" t="s">
        <v>278</v>
      </c>
      <c r="C160" s="143">
        <v>0</v>
      </c>
      <c r="D160" s="230">
        <v>0</v>
      </c>
      <c r="E160" s="143">
        <v>0</v>
      </c>
      <c r="F160" s="230">
        <v>0</v>
      </c>
      <c r="G160" s="143">
        <v>0</v>
      </c>
      <c r="I160" s="5"/>
      <c r="J160" s="5"/>
      <c r="K160" s="5"/>
      <c r="L160" s="5"/>
    </row>
    <row r="161" spans="1:12">
      <c r="B161" s="263" t="s">
        <v>221</v>
      </c>
      <c r="C161" s="61">
        <v>0</v>
      </c>
      <c r="D161" s="230">
        <v>0</v>
      </c>
      <c r="E161" s="61">
        <v>0</v>
      </c>
      <c r="F161" s="230">
        <v>0</v>
      </c>
      <c r="G161" s="61">
        <v>0</v>
      </c>
      <c r="I161" s="5"/>
      <c r="J161" s="5"/>
      <c r="K161" s="5"/>
      <c r="L161" s="5"/>
    </row>
    <row r="162" spans="1:12">
      <c r="B162" s="266" t="s">
        <v>222</v>
      </c>
      <c r="C162" s="61">
        <v>0</v>
      </c>
      <c r="D162" s="230">
        <v>3.3000000000000003E-5</v>
      </c>
      <c r="E162" s="61">
        <v>6.0106856634016026</v>
      </c>
      <c r="F162" s="230">
        <v>2.5965665236051501</v>
      </c>
      <c r="G162" s="61">
        <v>0</v>
      </c>
      <c r="I162" s="5"/>
      <c r="J162" s="5"/>
      <c r="K162" s="5"/>
      <c r="L162" s="5"/>
    </row>
    <row r="163" spans="1:12">
      <c r="B163" s="267" t="s">
        <v>223</v>
      </c>
      <c r="C163" s="186">
        <f>SUM(C156:C157)-SUM(C159:C162)</f>
        <v>8842.8403651499993</v>
      </c>
      <c r="D163" s="277">
        <f>SUM(D156:D157)-SUM(D159:D162)</f>
        <v>8674.0562945926358</v>
      </c>
      <c r="E163" s="186">
        <f>SUM(E156:E157)-SUM(E159:E162)</f>
        <v>8496.6162065894914</v>
      </c>
      <c r="F163" s="277">
        <f>SUM(F156:F157)-SUM(F159:F162)</f>
        <v>8045.321888412017</v>
      </c>
      <c r="G163" s="186">
        <f>SUM(G156:G157)-SUM(G159:G162)</f>
        <v>0</v>
      </c>
      <c r="I163" s="5"/>
      <c r="J163" s="5"/>
      <c r="K163" s="5"/>
      <c r="L163" s="5"/>
    </row>
    <row r="166" spans="1:12">
      <c r="A166" s="19" t="s">
        <v>270</v>
      </c>
      <c r="B166" s="1" t="s">
        <v>47</v>
      </c>
      <c r="C166" s="1"/>
      <c r="D166" s="1"/>
      <c r="E166" s="1"/>
      <c r="F166" s="1"/>
      <c r="G166" s="1"/>
    </row>
    <row r="167" spans="1:12">
      <c r="G167" s="3" t="s">
        <v>275</v>
      </c>
    </row>
    <row r="168" spans="1:12" ht="12.75">
      <c r="B168" s="349" t="s">
        <v>0</v>
      </c>
      <c r="C168" s="353" t="s">
        <v>1</v>
      </c>
      <c r="D168" s="359"/>
      <c r="E168" s="359"/>
      <c r="F168" s="359"/>
      <c r="G168" s="360"/>
    </row>
    <row r="169" spans="1:12">
      <c r="B169" s="349"/>
      <c r="C169" s="141" t="s">
        <v>277</v>
      </c>
      <c r="D169" s="141" t="s">
        <v>247</v>
      </c>
      <c r="E169" s="141" t="s">
        <v>231</v>
      </c>
      <c r="F169" s="141" t="s">
        <v>142</v>
      </c>
      <c r="G169" s="141" t="s">
        <v>64</v>
      </c>
    </row>
    <row r="170" spans="1:12">
      <c r="B170" s="2" t="s">
        <v>13</v>
      </c>
      <c r="C170" s="61">
        <v>41.606957360000003</v>
      </c>
      <c r="D170" s="230">
        <v>42.934000198333329</v>
      </c>
      <c r="E170" s="61">
        <v>44.106611568333335</v>
      </c>
      <c r="F170" s="29">
        <v>11.296295953333335</v>
      </c>
      <c r="G170" s="61">
        <v>0</v>
      </c>
      <c r="I170" s="5"/>
      <c r="J170" s="5"/>
      <c r="K170" s="5"/>
      <c r="L170" s="5"/>
    </row>
    <row r="171" spans="1:12">
      <c r="B171" s="7" t="s">
        <v>14</v>
      </c>
      <c r="C171" s="61">
        <v>12.382599220000003</v>
      </c>
      <c r="D171" s="230">
        <v>11.072623626928236</v>
      </c>
      <c r="E171" s="61">
        <v>7.5815540185000065</v>
      </c>
      <c r="F171" s="34">
        <v>1.9051448941615456</v>
      </c>
      <c r="G171" s="65">
        <v>0</v>
      </c>
      <c r="I171" s="5"/>
      <c r="J171" s="5"/>
      <c r="K171" s="5"/>
      <c r="L171" s="5"/>
    </row>
    <row r="172" spans="1:12">
      <c r="B172" s="2" t="s">
        <v>15</v>
      </c>
      <c r="C172" s="61">
        <v>-3.4999999999999997E-5</v>
      </c>
      <c r="D172" s="230">
        <v>-1.5514400000000001E-3</v>
      </c>
      <c r="E172" s="61">
        <v>0</v>
      </c>
      <c r="F172" s="29">
        <v>0</v>
      </c>
      <c r="G172" s="61">
        <v>0</v>
      </c>
      <c r="I172" s="5"/>
      <c r="J172" s="5"/>
      <c r="K172" s="5"/>
      <c r="L172" s="5"/>
    </row>
    <row r="173" spans="1:12">
      <c r="B173" s="2" t="s">
        <v>16</v>
      </c>
      <c r="C173" s="61">
        <v>-3.2058299999999994E-3</v>
      </c>
      <c r="D173" s="230">
        <v>0</v>
      </c>
      <c r="E173" s="61">
        <v>1.7105073962954662E-2</v>
      </c>
      <c r="F173" s="29">
        <v>0</v>
      </c>
      <c r="G173" s="61">
        <v>0</v>
      </c>
      <c r="I173" s="5"/>
      <c r="J173" s="5"/>
      <c r="K173" s="5"/>
      <c r="L173" s="5"/>
    </row>
    <row r="174" spans="1:12">
      <c r="A174" s="1"/>
      <c r="B174" s="8" t="s">
        <v>17</v>
      </c>
      <c r="C174" s="64">
        <f>SUM(C170:C173)</f>
        <v>53.98631575000001</v>
      </c>
      <c r="D174" s="27">
        <f>SUM(D170:D173)</f>
        <v>54.005072385261563</v>
      </c>
      <c r="E174" s="64">
        <f>SUM(E170:E173)</f>
        <v>51.705270660796295</v>
      </c>
      <c r="F174" s="27">
        <f>SUM(F170:F173)</f>
        <v>13.201440847494879</v>
      </c>
      <c r="G174" s="64">
        <f>SUM(G170:G173)</f>
        <v>0</v>
      </c>
      <c r="I174" s="5"/>
      <c r="J174" s="5"/>
      <c r="K174" s="5"/>
      <c r="L174" s="5"/>
    </row>
    <row r="175" spans="1:12">
      <c r="B175" s="49"/>
      <c r="C175" s="49"/>
      <c r="D175" s="20"/>
      <c r="E175" s="20"/>
      <c r="F175" s="20"/>
      <c r="G175" s="20"/>
    </row>
    <row r="176" spans="1:12">
      <c r="B176" s="49"/>
      <c r="C176" s="49"/>
      <c r="D176" s="20"/>
    </row>
    <row r="177" spans="1:12">
      <c r="A177" s="19" t="s">
        <v>271</v>
      </c>
      <c r="B177" s="1" t="s">
        <v>22</v>
      </c>
      <c r="C177" s="1"/>
      <c r="D177" s="1"/>
      <c r="E177" s="1"/>
      <c r="F177" s="1"/>
      <c r="G177" s="1"/>
    </row>
    <row r="178" spans="1:12">
      <c r="G178" s="3" t="s">
        <v>275</v>
      </c>
    </row>
    <row r="179" spans="1:12" ht="12.75">
      <c r="B179" s="349" t="s">
        <v>0</v>
      </c>
      <c r="C179" s="353" t="s">
        <v>1</v>
      </c>
      <c r="D179" s="359"/>
      <c r="E179" s="359"/>
      <c r="F179" s="359"/>
      <c r="G179" s="360"/>
    </row>
    <row r="180" spans="1:12">
      <c r="B180" s="349"/>
      <c r="C180" s="141" t="s">
        <v>277</v>
      </c>
      <c r="D180" s="141" t="s">
        <v>247</v>
      </c>
      <c r="E180" s="141" t="s">
        <v>231</v>
      </c>
      <c r="F180" s="141" t="s">
        <v>142</v>
      </c>
      <c r="G180" s="141" t="s">
        <v>64</v>
      </c>
    </row>
    <row r="181" spans="1:12">
      <c r="B181" s="2" t="s">
        <v>18</v>
      </c>
      <c r="C181" s="333">
        <v>0</v>
      </c>
      <c r="D181" s="230">
        <v>0</v>
      </c>
      <c r="E181" s="333">
        <v>0</v>
      </c>
      <c r="F181" s="230">
        <v>0</v>
      </c>
      <c r="G181" s="61">
        <v>0</v>
      </c>
      <c r="I181" s="5"/>
      <c r="J181" s="5"/>
      <c r="K181" s="5"/>
      <c r="L181" s="5"/>
    </row>
    <row r="182" spans="1:12">
      <c r="B182" s="7" t="s">
        <v>19</v>
      </c>
      <c r="C182" s="333">
        <v>0</v>
      </c>
      <c r="D182" s="230">
        <v>0</v>
      </c>
      <c r="E182" s="333">
        <v>0</v>
      </c>
      <c r="F182" s="230">
        <v>0</v>
      </c>
      <c r="G182" s="61">
        <v>0</v>
      </c>
      <c r="I182" s="5"/>
      <c r="J182" s="5"/>
      <c r="K182" s="5"/>
      <c r="L182" s="5"/>
    </row>
    <row r="183" spans="1:12">
      <c r="A183" s="1"/>
      <c r="B183" s="8" t="s">
        <v>46</v>
      </c>
      <c r="C183" s="334">
        <f>SUM(C181:C182)</f>
        <v>0</v>
      </c>
      <c r="D183" s="277">
        <f>SUM(D181:D182)</f>
        <v>0</v>
      </c>
      <c r="E183" s="334">
        <f>SUM(E181:E182)</f>
        <v>0</v>
      </c>
      <c r="F183" s="277">
        <f>SUM(F181:F182)</f>
        <v>0</v>
      </c>
      <c r="G183" s="64">
        <f>SUM(G181:G182)</f>
        <v>0</v>
      </c>
      <c r="I183" s="5"/>
      <c r="J183" s="5"/>
      <c r="K183" s="5"/>
      <c r="L183" s="5"/>
    </row>
  </sheetData>
  <mergeCells count="37">
    <mergeCell ref="C47:G47"/>
    <mergeCell ref="C23:G23"/>
    <mergeCell ref="B9:B10"/>
    <mergeCell ref="B23:B24"/>
    <mergeCell ref="B47:B48"/>
    <mergeCell ref="B58:B59"/>
    <mergeCell ref="C9:G9"/>
    <mergeCell ref="C58:G58"/>
    <mergeCell ref="B33:B34"/>
    <mergeCell ref="C33:G33"/>
    <mergeCell ref="H23:I23"/>
    <mergeCell ref="H47:I47"/>
    <mergeCell ref="H58:I58"/>
    <mergeCell ref="J9:N9"/>
    <mergeCell ref="K23:O23"/>
    <mergeCell ref="K47:O47"/>
    <mergeCell ref="K58:O58"/>
    <mergeCell ref="B69:B70"/>
    <mergeCell ref="C69:G69"/>
    <mergeCell ref="B83:B84"/>
    <mergeCell ref="C83:G83"/>
    <mergeCell ref="B93:B94"/>
    <mergeCell ref="C93:G93"/>
    <mergeCell ref="B107:B108"/>
    <mergeCell ref="C107:G107"/>
    <mergeCell ref="B118:B119"/>
    <mergeCell ref="C118:G118"/>
    <mergeCell ref="B130:B131"/>
    <mergeCell ref="C130:G130"/>
    <mergeCell ref="B179:B180"/>
    <mergeCell ref="C179:G179"/>
    <mergeCell ref="B144:B145"/>
    <mergeCell ref="C144:G144"/>
    <mergeCell ref="B154:B155"/>
    <mergeCell ref="C154:G154"/>
    <mergeCell ref="B168:B169"/>
    <mergeCell ref="C168:G168"/>
  </mergeCells>
  <phoneticPr fontId="2" type="noConversion"/>
  <hyperlinks>
    <hyperlink ref="A1" location="Cover!E6" display="INDEX"/>
  </hyperlinks>
  <pageMargins left="0.75" right="0.75" top="1" bottom="1" header="0.5" footer="0.5"/>
  <pageSetup scale="82" fitToHeight="2" orientation="portrait" r:id="rId1"/>
  <headerFooter alignWithMargins="0"/>
  <rowBreaks count="2" manualBreakCount="2">
    <brk id="63" max="6" man="1"/>
    <brk id="124" max="6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0"/>
  <sheetViews>
    <sheetView showGridLines="0" view="pageBreakPreview" zoomScaleNormal="100" zoomScaleSheetLayoutView="100" workbookViewId="0"/>
  </sheetViews>
  <sheetFormatPr defaultRowHeight="12.75"/>
  <cols>
    <col min="1" max="1" width="40.140625" style="45" customWidth="1"/>
    <col min="2" max="2" width="9.140625" style="44"/>
    <col min="3" max="7" width="11.42578125" style="44" bestFit="1" customWidth="1"/>
    <col min="8" max="16384" width="9.140625" style="45"/>
  </cols>
  <sheetData>
    <row r="1" spans="1:12">
      <c r="A1" s="66" t="s">
        <v>21</v>
      </c>
      <c r="C1" s="171">
        <f>1000</f>
        <v>1000</v>
      </c>
    </row>
    <row r="3" spans="1:12">
      <c r="A3" s="28" t="s">
        <v>250</v>
      </c>
    </row>
    <row r="5" spans="1:12">
      <c r="A5" s="69" t="s">
        <v>27</v>
      </c>
      <c r="B5" s="69" t="s">
        <v>28</v>
      </c>
      <c r="C5" s="55" t="s">
        <v>277</v>
      </c>
      <c r="D5" s="55" t="s">
        <v>247</v>
      </c>
      <c r="E5" s="52" t="s">
        <v>231</v>
      </c>
      <c r="F5" s="52" t="s">
        <v>142</v>
      </c>
      <c r="G5" s="55" t="s">
        <v>64</v>
      </c>
    </row>
    <row r="6" spans="1:12">
      <c r="A6" s="30"/>
      <c r="B6" s="165"/>
      <c r="C6" s="164"/>
      <c r="D6" s="152"/>
      <c r="E6" s="158"/>
      <c r="F6" s="152"/>
      <c r="G6" s="71"/>
    </row>
    <row r="7" spans="1:12">
      <c r="A7" s="30" t="s">
        <v>209</v>
      </c>
      <c r="B7" s="166" t="s">
        <v>30</v>
      </c>
      <c r="C7" s="163">
        <v>171161.91041354852</v>
      </c>
      <c r="D7" s="157">
        <v>160684.77341354854</v>
      </c>
      <c r="E7" s="163">
        <v>150407.43541354852</v>
      </c>
      <c r="F7" s="157">
        <v>143017.24141354853</v>
      </c>
      <c r="G7" s="143">
        <v>133283.25141354854</v>
      </c>
      <c r="I7" s="332"/>
      <c r="J7" s="332"/>
      <c r="K7" s="332"/>
      <c r="L7" s="332"/>
    </row>
    <row r="8" spans="1:12">
      <c r="A8" s="35"/>
      <c r="B8" s="166"/>
      <c r="C8" s="168"/>
      <c r="D8" s="169"/>
      <c r="E8" s="168"/>
      <c r="F8" s="169"/>
      <c r="G8" s="239"/>
      <c r="I8" s="332"/>
      <c r="J8" s="332"/>
      <c r="K8" s="332"/>
      <c r="L8" s="332"/>
    </row>
    <row r="9" spans="1:12">
      <c r="A9" s="30" t="s">
        <v>39</v>
      </c>
      <c r="B9" s="166"/>
      <c r="C9" s="168"/>
      <c r="D9" s="169"/>
      <c r="E9" s="168"/>
      <c r="F9" s="169"/>
      <c r="G9" s="239"/>
      <c r="I9" s="332"/>
      <c r="J9" s="332"/>
      <c r="K9" s="332"/>
      <c r="L9" s="332"/>
    </row>
    <row r="10" spans="1:12">
      <c r="A10" s="172" t="s">
        <v>32</v>
      </c>
      <c r="B10" s="166" t="s">
        <v>30</v>
      </c>
      <c r="C10" s="163">
        <v>162203.48000000001</v>
      </c>
      <c r="D10" s="157">
        <v>152495.21900000001</v>
      </c>
      <c r="E10" s="163">
        <v>143292.272</v>
      </c>
      <c r="F10" s="157">
        <v>136620.40100000001</v>
      </c>
      <c r="G10" s="143">
        <v>127619.314</v>
      </c>
      <c r="I10" s="332"/>
      <c r="J10" s="332"/>
      <c r="K10" s="332"/>
      <c r="L10" s="332"/>
    </row>
    <row r="11" spans="1:12">
      <c r="A11" s="172" t="s">
        <v>214</v>
      </c>
      <c r="B11" s="166" t="s">
        <v>33</v>
      </c>
      <c r="C11" s="160">
        <v>0.19985911565364897</v>
      </c>
      <c r="D11" s="154">
        <v>0.2027347898081768</v>
      </c>
      <c r="E11" s="160">
        <v>0.2083613676643675</v>
      </c>
      <c r="F11" s="154">
        <v>0.214979241952027</v>
      </c>
      <c r="G11" s="144">
        <v>0.21840527619326805</v>
      </c>
      <c r="I11" s="332"/>
      <c r="J11" s="332"/>
      <c r="K11" s="332"/>
      <c r="L11" s="332"/>
    </row>
    <row r="12" spans="1:12">
      <c r="A12" s="35" t="s">
        <v>148</v>
      </c>
      <c r="B12" s="166" t="s">
        <v>30</v>
      </c>
      <c r="C12" s="163">
        <v>9708.2610000000004</v>
      </c>
      <c r="D12" s="157">
        <v>9202.9470000000001</v>
      </c>
      <c r="E12" s="163">
        <v>6671.8710000000001</v>
      </c>
      <c r="F12" s="157">
        <v>9001.0869999999995</v>
      </c>
      <c r="G12" s="143">
        <v>8755.2829999999994</v>
      </c>
      <c r="I12" s="332"/>
      <c r="J12" s="332"/>
      <c r="K12" s="332"/>
      <c r="L12" s="332"/>
    </row>
    <row r="13" spans="1:12">
      <c r="A13" s="172" t="s">
        <v>213</v>
      </c>
      <c r="B13" s="166" t="s">
        <v>33</v>
      </c>
      <c r="C13" s="160">
        <v>0.16344307659481128</v>
      </c>
      <c r="D13" s="154">
        <v>0.14272490980735608</v>
      </c>
      <c r="E13" s="160">
        <v>0.1278006912748923</v>
      </c>
      <c r="F13" s="154">
        <v>0.17586540387370239</v>
      </c>
      <c r="G13" s="144">
        <v>0.14795457510441826</v>
      </c>
      <c r="I13" s="332"/>
      <c r="J13" s="332"/>
      <c r="K13" s="332"/>
      <c r="L13" s="332"/>
    </row>
    <row r="14" spans="1:12">
      <c r="A14" s="35" t="s">
        <v>149</v>
      </c>
      <c r="B14" s="166" t="s">
        <v>33</v>
      </c>
      <c r="C14" s="160">
        <v>0.96301841366165508</v>
      </c>
      <c r="D14" s="154">
        <v>0.96189012981449606</v>
      </c>
      <c r="E14" s="160">
        <v>0.96057843231071105</v>
      </c>
      <c r="F14" s="154">
        <v>0.95986672590720912</v>
      </c>
      <c r="G14" s="144">
        <v>0.95760445005996508</v>
      </c>
      <c r="I14" s="332"/>
      <c r="J14" s="332"/>
      <c r="K14" s="332"/>
      <c r="L14" s="332"/>
    </row>
    <row r="15" spans="1:12">
      <c r="A15" s="35" t="s">
        <v>34</v>
      </c>
      <c r="B15" s="166" t="s">
        <v>60</v>
      </c>
      <c r="C15" s="161">
        <v>193.50939206630082</v>
      </c>
      <c r="D15" s="155">
        <v>198.3915749236827</v>
      </c>
      <c r="E15" s="161">
        <v>201.66568208878104</v>
      </c>
      <c r="F15" s="155">
        <v>215.34912158435182</v>
      </c>
      <c r="G15" s="240">
        <v>219.64206227429864</v>
      </c>
      <c r="I15" s="332"/>
      <c r="J15" s="332"/>
      <c r="K15" s="332"/>
      <c r="L15" s="332"/>
    </row>
    <row r="16" spans="1:12">
      <c r="A16" s="35" t="s">
        <v>34</v>
      </c>
      <c r="B16" s="166" t="s">
        <v>150</v>
      </c>
      <c r="C16" s="162">
        <v>4.3339169555722465</v>
      </c>
      <c r="D16" s="156">
        <v>4.4273951109949268</v>
      </c>
      <c r="E16" s="162">
        <v>4.4894408301153392</v>
      </c>
      <c r="F16" s="156">
        <v>4.6212257850719274</v>
      </c>
      <c r="G16" s="241">
        <v>4.8657792917098801</v>
      </c>
      <c r="I16" s="332"/>
      <c r="J16" s="332"/>
      <c r="K16" s="332"/>
      <c r="L16" s="332"/>
    </row>
    <row r="17" spans="1:12">
      <c r="A17" s="35" t="s">
        <v>59</v>
      </c>
      <c r="B17" s="284" t="s">
        <v>239</v>
      </c>
      <c r="C17" s="285">
        <v>43.132589636758638</v>
      </c>
      <c r="D17" s="286">
        <v>44.190046419685089</v>
      </c>
      <c r="E17" s="285">
        <v>44.444825001788843</v>
      </c>
      <c r="F17" s="286">
        <v>44.830458950124637</v>
      </c>
      <c r="G17" s="287">
        <v>46.97668206395992</v>
      </c>
      <c r="I17" s="332"/>
      <c r="J17" s="332"/>
      <c r="K17" s="332"/>
      <c r="L17" s="332"/>
    </row>
    <row r="18" spans="1:12">
      <c r="A18" s="35" t="s">
        <v>36</v>
      </c>
      <c r="B18" s="166" t="s">
        <v>151</v>
      </c>
      <c r="C18" s="163">
        <v>448.63847428578089</v>
      </c>
      <c r="D18" s="157">
        <v>448.95081810845608</v>
      </c>
      <c r="E18" s="163">
        <v>453.74389949935517</v>
      </c>
      <c r="F18" s="157">
        <v>480.36341056408725</v>
      </c>
      <c r="G18" s="143">
        <v>467.55550333514515</v>
      </c>
      <c r="I18" s="332"/>
      <c r="J18" s="332"/>
      <c r="K18" s="332"/>
      <c r="L18" s="332"/>
    </row>
    <row r="19" spans="1:12">
      <c r="A19" s="35" t="s">
        <v>152</v>
      </c>
      <c r="B19" s="166" t="s">
        <v>33</v>
      </c>
      <c r="C19" s="160">
        <v>7.6433464418013061E-2</v>
      </c>
      <c r="D19" s="154">
        <v>7.8237026055921852E-2</v>
      </c>
      <c r="E19" s="160">
        <v>5.9230986134600871E-2</v>
      </c>
      <c r="F19" s="154">
        <v>5.7943498666128947E-2</v>
      </c>
      <c r="G19" s="144">
        <v>5.7077925091296416E-2</v>
      </c>
      <c r="I19" s="332"/>
      <c r="J19" s="332"/>
      <c r="K19" s="332"/>
      <c r="L19" s="332"/>
    </row>
    <row r="20" spans="1:12">
      <c r="A20" s="35" t="s">
        <v>153</v>
      </c>
      <c r="B20" s="166" t="s">
        <v>33</v>
      </c>
      <c r="C20" s="160">
        <v>0.14999702311734545</v>
      </c>
      <c r="D20" s="154">
        <v>0.13784824420922567</v>
      </c>
      <c r="E20" s="160">
        <v>0.12712710491399676</v>
      </c>
      <c r="F20" s="154">
        <v>0.11576798407269372</v>
      </c>
      <c r="G20" s="144">
        <v>0.11759771003635251</v>
      </c>
      <c r="I20" s="332"/>
      <c r="J20" s="332"/>
      <c r="K20" s="332"/>
      <c r="L20" s="332"/>
    </row>
    <row r="21" spans="1:12">
      <c r="A21" s="35"/>
      <c r="B21" s="166"/>
      <c r="C21" s="159"/>
      <c r="D21" s="153"/>
      <c r="E21" s="159"/>
      <c r="F21" s="153"/>
      <c r="G21" s="242"/>
      <c r="I21" s="332"/>
      <c r="J21" s="332"/>
      <c r="K21" s="332"/>
      <c r="L21" s="332"/>
    </row>
    <row r="22" spans="1:12">
      <c r="A22" s="30" t="s">
        <v>154</v>
      </c>
      <c r="B22" s="166"/>
      <c r="C22" s="159"/>
      <c r="D22" s="153"/>
      <c r="E22" s="159"/>
      <c r="F22" s="153"/>
      <c r="G22" s="242"/>
      <c r="I22" s="332"/>
      <c r="J22" s="332"/>
      <c r="K22" s="332"/>
      <c r="L22" s="332"/>
    </row>
    <row r="23" spans="1:12">
      <c r="A23" s="35" t="s">
        <v>29</v>
      </c>
      <c r="B23" s="166" t="s">
        <v>30</v>
      </c>
      <c r="C23" s="163">
        <v>3295.9184135485352</v>
      </c>
      <c r="D23" s="157">
        <v>3257.3424135485352</v>
      </c>
      <c r="E23" s="163">
        <v>3216.2874135485354</v>
      </c>
      <c r="F23" s="157">
        <v>3153.0794135485398</v>
      </c>
      <c r="G23" s="143">
        <v>3066.8584135485353</v>
      </c>
      <c r="H23" s="243"/>
      <c r="I23" s="332"/>
      <c r="J23" s="332"/>
      <c r="K23" s="332"/>
      <c r="L23" s="332"/>
    </row>
    <row r="24" spans="1:12">
      <c r="A24" s="35" t="s">
        <v>148</v>
      </c>
      <c r="B24" s="166" t="s">
        <v>155</v>
      </c>
      <c r="C24" s="163">
        <v>38576</v>
      </c>
      <c r="D24" s="157">
        <v>41055</v>
      </c>
      <c r="E24" s="163">
        <v>63207.999999995343</v>
      </c>
      <c r="F24" s="157">
        <v>86221.000000004657</v>
      </c>
      <c r="G24" s="143">
        <v>78313</v>
      </c>
      <c r="I24" s="332"/>
      <c r="J24" s="332"/>
      <c r="K24" s="332"/>
      <c r="L24" s="332"/>
    </row>
    <row r="25" spans="1:12">
      <c r="A25" s="35" t="s">
        <v>34</v>
      </c>
      <c r="B25" s="166" t="s">
        <v>60</v>
      </c>
      <c r="C25" s="163">
        <v>934.05962036374774</v>
      </c>
      <c r="D25" s="157">
        <v>933.73837637534359</v>
      </c>
      <c r="E25" s="163">
        <v>954.03930399437081</v>
      </c>
      <c r="F25" s="157">
        <v>961.37207634110268</v>
      </c>
      <c r="G25" s="143">
        <v>936.80870377443102</v>
      </c>
      <c r="I25" s="332"/>
      <c r="J25" s="332"/>
      <c r="K25" s="332"/>
      <c r="L25" s="332"/>
    </row>
    <row r="26" spans="1:12">
      <c r="A26" s="151" t="s">
        <v>34</v>
      </c>
      <c r="B26" s="167" t="s">
        <v>150</v>
      </c>
      <c r="C26" s="279">
        <v>20.919588362010028</v>
      </c>
      <c r="D26" s="280">
        <v>20.837723195164997</v>
      </c>
      <c r="E26" s="279">
        <v>21.238630988298549</v>
      </c>
      <c r="F26" s="280">
        <v>20.630302067405637</v>
      </c>
      <c r="G26" s="281">
        <v>20.753405045955493</v>
      </c>
      <c r="I26" s="332"/>
      <c r="J26" s="332"/>
      <c r="K26" s="332"/>
      <c r="L26" s="332"/>
    </row>
    <row r="27" spans="1:12">
      <c r="G27" s="243"/>
    </row>
    <row r="28" spans="1:12">
      <c r="A28" s="28" t="s">
        <v>38</v>
      </c>
      <c r="G28" s="45"/>
    </row>
    <row r="29" spans="1:12">
      <c r="G29" s="45"/>
    </row>
    <row r="30" spans="1:12">
      <c r="A30" s="72" t="s">
        <v>27</v>
      </c>
      <c r="B30" s="69" t="s">
        <v>28</v>
      </c>
      <c r="C30" s="55" t="s">
        <v>277</v>
      </c>
      <c r="D30" s="55" t="s">
        <v>247</v>
      </c>
      <c r="E30" s="52" t="s">
        <v>231</v>
      </c>
      <c r="F30" s="52" t="s">
        <v>142</v>
      </c>
      <c r="G30" s="55" t="s">
        <v>64</v>
      </c>
    </row>
    <row r="31" spans="1:12">
      <c r="A31" s="153" t="s">
        <v>39</v>
      </c>
      <c r="B31" s="176" t="s">
        <v>37</v>
      </c>
      <c r="C31" s="178">
        <v>211822.3301165</v>
      </c>
      <c r="D31" s="179">
        <v>199146.00234040001</v>
      </c>
      <c r="E31" s="143">
        <v>190766.87</v>
      </c>
      <c r="F31" s="136">
        <v>190396.38461439998</v>
      </c>
      <c r="G31" s="143">
        <v>172796.8812798</v>
      </c>
      <c r="I31" s="332"/>
      <c r="J31" s="332"/>
      <c r="K31" s="332"/>
      <c r="L31" s="332"/>
    </row>
    <row r="32" spans="1:12" hidden="1">
      <c r="A32" s="153" t="s">
        <v>156</v>
      </c>
      <c r="B32" s="176" t="s">
        <v>37</v>
      </c>
      <c r="C32" s="180">
        <v>0</v>
      </c>
      <c r="D32" s="181">
        <v>0</v>
      </c>
      <c r="E32" s="182">
        <v>0</v>
      </c>
      <c r="F32" s="183">
        <v>0</v>
      </c>
      <c r="G32" s="182">
        <v>0</v>
      </c>
      <c r="I32" s="332"/>
      <c r="J32" s="332"/>
      <c r="K32" s="332"/>
      <c r="L32" s="332"/>
    </row>
    <row r="33" spans="1:12" hidden="1">
      <c r="A33" s="153" t="s">
        <v>157</v>
      </c>
      <c r="B33" s="176" t="s">
        <v>37</v>
      </c>
      <c r="C33" s="180">
        <v>0</v>
      </c>
      <c r="D33" s="181">
        <v>0</v>
      </c>
      <c r="E33" s="182">
        <v>0</v>
      </c>
      <c r="F33" s="183">
        <v>0</v>
      </c>
      <c r="G33" s="182">
        <v>0</v>
      </c>
      <c r="I33" s="332"/>
      <c r="J33" s="332"/>
      <c r="K33" s="332"/>
      <c r="L33" s="332"/>
    </row>
    <row r="34" spans="1:12">
      <c r="A34" s="173" t="s">
        <v>49</v>
      </c>
      <c r="B34" s="176" t="s">
        <v>37</v>
      </c>
      <c r="C34" s="178">
        <v>4535.1880621999999</v>
      </c>
      <c r="D34" s="179">
        <v>4598.2083350561416</v>
      </c>
      <c r="E34" s="143">
        <v>4791.2903610480789</v>
      </c>
      <c r="F34" s="136">
        <v>4695.8600938400004</v>
      </c>
      <c r="G34" s="143">
        <v>4514.9100175999993</v>
      </c>
      <c r="I34" s="332"/>
      <c r="J34" s="332"/>
      <c r="K34" s="332"/>
      <c r="L34" s="332"/>
    </row>
    <row r="35" spans="1:12">
      <c r="A35" s="153" t="s">
        <v>40</v>
      </c>
      <c r="B35" s="176" t="s">
        <v>37</v>
      </c>
      <c r="C35" s="178">
        <v>19542.186816199999</v>
      </c>
      <c r="D35" s="179">
        <v>18063.318397683332</v>
      </c>
      <c r="E35" s="143">
        <v>17688.663984116669</v>
      </c>
      <c r="F35" s="136">
        <v>17332.943420483334</v>
      </c>
      <c r="G35" s="143">
        <v>15874.750174100001</v>
      </c>
      <c r="I35" s="332"/>
      <c r="J35" s="332"/>
      <c r="K35" s="332"/>
      <c r="L35" s="332"/>
    </row>
    <row r="36" spans="1:12">
      <c r="A36" s="153" t="s">
        <v>41</v>
      </c>
      <c r="B36" s="176" t="s">
        <v>37</v>
      </c>
      <c r="C36" s="178">
        <v>3046.9185191566671</v>
      </c>
      <c r="D36" s="179">
        <v>3192.4662501633338</v>
      </c>
      <c r="E36" s="143">
        <v>3034.1677631000002</v>
      </c>
      <c r="F36" s="136">
        <v>3044.2268110333334</v>
      </c>
      <c r="G36" s="143">
        <v>3172.799198976666</v>
      </c>
      <c r="I36" s="332"/>
      <c r="J36" s="332"/>
      <c r="K36" s="332"/>
      <c r="L36" s="332"/>
    </row>
    <row r="37" spans="1:12">
      <c r="A37" s="174" t="s">
        <v>158</v>
      </c>
      <c r="B37" s="32" t="s">
        <v>37</v>
      </c>
      <c r="C37" s="184">
        <v>238946.62351405667</v>
      </c>
      <c r="D37" s="185">
        <v>224999.99532330281</v>
      </c>
      <c r="E37" s="186">
        <v>216280.99210826473</v>
      </c>
      <c r="F37" s="187">
        <v>215469.41493975662</v>
      </c>
      <c r="G37" s="186">
        <v>196359.34067047667</v>
      </c>
      <c r="I37" s="332"/>
      <c r="J37" s="332"/>
      <c r="K37" s="332"/>
      <c r="L37" s="332"/>
    </row>
    <row r="38" spans="1:12">
      <c r="A38" s="153" t="s">
        <v>162</v>
      </c>
      <c r="B38" s="176" t="s">
        <v>37</v>
      </c>
      <c r="C38" s="178">
        <v>-19985.302901349998</v>
      </c>
      <c r="D38" s="179">
        <v>-18514.157069766665</v>
      </c>
      <c r="E38" s="143">
        <v>-18118.895211300001</v>
      </c>
      <c r="F38" s="136">
        <v>-17751.488116733333</v>
      </c>
      <c r="G38" s="143">
        <v>-16307.750219289997</v>
      </c>
      <c r="I38" s="332"/>
      <c r="J38" s="332"/>
      <c r="K38" s="332"/>
      <c r="L38" s="332"/>
    </row>
    <row r="39" spans="1:12">
      <c r="A39" s="175" t="s">
        <v>159</v>
      </c>
      <c r="B39" s="177" t="s">
        <v>37</v>
      </c>
      <c r="C39" s="276">
        <f>C37+C38</f>
        <v>218961.32061270668</v>
      </c>
      <c r="D39" s="188">
        <f>D37+D38</f>
        <v>206485.83825353615</v>
      </c>
      <c r="E39" s="275">
        <f>E37+E38</f>
        <v>198162.09689696474</v>
      </c>
      <c r="F39" s="190">
        <f>F37+F38</f>
        <v>197717.9268230233</v>
      </c>
      <c r="G39" s="189">
        <f>G37+G38</f>
        <v>180051.59045118667</v>
      </c>
      <c r="I39" s="332"/>
      <c r="J39" s="332"/>
      <c r="K39" s="332"/>
      <c r="L39" s="332"/>
    </row>
    <row r="40" spans="1:12">
      <c r="A40" s="49"/>
      <c r="B40" s="68"/>
      <c r="C40" s="68"/>
      <c r="D40" s="68"/>
      <c r="E40" s="68"/>
      <c r="F40" s="68"/>
      <c r="G40" s="28"/>
    </row>
    <row r="41" spans="1:12">
      <c r="A41" s="170" t="s">
        <v>27</v>
      </c>
      <c r="B41" s="69" t="s">
        <v>28</v>
      </c>
      <c r="C41" s="55" t="s">
        <v>277</v>
      </c>
      <c r="D41" s="55" t="s">
        <v>247</v>
      </c>
      <c r="E41" s="52" t="s">
        <v>231</v>
      </c>
      <c r="F41" s="52" t="s">
        <v>142</v>
      </c>
      <c r="G41" s="55" t="s">
        <v>64</v>
      </c>
    </row>
    <row r="42" spans="1:12">
      <c r="A42" s="249" t="s">
        <v>160</v>
      </c>
      <c r="B42" s="192"/>
      <c r="C42" s="159"/>
      <c r="D42" s="191"/>
      <c r="E42" s="198"/>
      <c r="F42" s="153"/>
      <c r="G42" s="244"/>
    </row>
    <row r="43" spans="1:12">
      <c r="A43" s="250" t="s">
        <v>42</v>
      </c>
      <c r="B43" s="193" t="s">
        <v>155</v>
      </c>
      <c r="C43" s="163">
        <v>5113</v>
      </c>
      <c r="D43" s="194">
        <v>5104</v>
      </c>
      <c r="E43" s="199">
        <v>5101</v>
      </c>
      <c r="F43" s="157">
        <v>5092</v>
      </c>
      <c r="G43" s="245">
        <v>5091</v>
      </c>
      <c r="I43" s="332"/>
      <c r="J43" s="332"/>
      <c r="K43" s="332"/>
      <c r="L43" s="332"/>
    </row>
    <row r="44" spans="1:12">
      <c r="A44" s="250" t="s">
        <v>163</v>
      </c>
      <c r="B44" s="193" t="s">
        <v>155</v>
      </c>
      <c r="C44" s="163">
        <v>452215</v>
      </c>
      <c r="D44" s="194">
        <v>450293</v>
      </c>
      <c r="E44" s="199">
        <v>445893</v>
      </c>
      <c r="F44" s="157">
        <v>440023</v>
      </c>
      <c r="G44" s="245">
        <v>438933</v>
      </c>
      <c r="I44" s="332"/>
      <c r="J44" s="332"/>
      <c r="K44" s="332"/>
      <c r="L44" s="332"/>
    </row>
    <row r="45" spans="1:12">
      <c r="A45" s="250" t="s">
        <v>43</v>
      </c>
      <c r="B45" s="193" t="s">
        <v>33</v>
      </c>
      <c r="C45" s="234">
        <v>0.8609</v>
      </c>
      <c r="D45" s="235">
        <v>0.85819999999999996</v>
      </c>
      <c r="E45" s="236">
        <v>0.85099999999999998</v>
      </c>
      <c r="F45" s="237">
        <v>0.84299999999999997</v>
      </c>
      <c r="G45" s="246">
        <v>0.84199999999999997</v>
      </c>
      <c r="I45" s="332"/>
      <c r="J45" s="332"/>
      <c r="K45" s="332"/>
      <c r="L45" s="332"/>
    </row>
    <row r="46" spans="1:12">
      <c r="A46" s="250" t="s">
        <v>44</v>
      </c>
      <c r="B46" s="253" t="s">
        <v>206</v>
      </c>
      <c r="C46" s="163">
        <v>144556.94959999999</v>
      </c>
      <c r="D46" s="194">
        <v>139541.40210000001</v>
      </c>
      <c r="E46" s="199">
        <v>134025.51800000001</v>
      </c>
      <c r="F46" s="157">
        <v>129243.709</v>
      </c>
      <c r="G46" s="245">
        <v>126357.357</v>
      </c>
      <c r="I46" s="332"/>
      <c r="J46" s="332"/>
      <c r="K46" s="332"/>
      <c r="L46" s="332"/>
    </row>
    <row r="47" spans="1:12">
      <c r="A47" s="250" t="s">
        <v>57</v>
      </c>
      <c r="B47" s="193" t="s">
        <v>155</v>
      </c>
      <c r="C47" s="163">
        <v>116261</v>
      </c>
      <c r="D47" s="194">
        <v>113587</v>
      </c>
      <c r="E47" s="199">
        <v>110038</v>
      </c>
      <c r="F47" s="157">
        <v>105394</v>
      </c>
      <c r="G47" s="245">
        <v>104826</v>
      </c>
      <c r="I47" s="332"/>
      <c r="J47" s="332"/>
      <c r="K47" s="332"/>
      <c r="L47" s="332"/>
    </row>
    <row r="48" spans="1:12">
      <c r="A48" s="251" t="s">
        <v>49</v>
      </c>
      <c r="B48" s="193"/>
      <c r="C48" s="159"/>
      <c r="D48" s="191"/>
      <c r="E48" s="200"/>
      <c r="F48" s="173"/>
      <c r="G48" s="247"/>
    </row>
    <row r="49" spans="1:12">
      <c r="A49" s="250" t="s">
        <v>55</v>
      </c>
      <c r="B49" s="193" t="s">
        <v>155</v>
      </c>
      <c r="C49" s="163">
        <v>87</v>
      </c>
      <c r="D49" s="194">
        <v>87</v>
      </c>
      <c r="E49" s="199">
        <v>88</v>
      </c>
      <c r="F49" s="157">
        <v>88</v>
      </c>
      <c r="G49" s="245">
        <v>89</v>
      </c>
      <c r="I49" s="332"/>
      <c r="J49" s="332"/>
      <c r="K49" s="332"/>
      <c r="L49" s="332"/>
    </row>
    <row r="50" spans="1:12">
      <c r="A50" s="252" t="s">
        <v>244</v>
      </c>
      <c r="B50" s="254" t="s">
        <v>155</v>
      </c>
      <c r="C50" s="197">
        <v>7</v>
      </c>
      <c r="D50" s="195">
        <v>6</v>
      </c>
      <c r="E50" s="197">
        <v>5</v>
      </c>
      <c r="F50" s="196">
        <v>4</v>
      </c>
      <c r="G50" s="248">
        <v>3</v>
      </c>
      <c r="I50" s="332"/>
      <c r="J50" s="332"/>
      <c r="K50" s="332"/>
      <c r="L50" s="332"/>
    </row>
    <row r="51" spans="1:12">
      <c r="A51" s="172"/>
      <c r="G51" s="45"/>
    </row>
    <row r="52" spans="1:12">
      <c r="A52" s="172"/>
      <c r="G52" s="45"/>
    </row>
    <row r="53" spans="1:12">
      <c r="A53" s="30" t="s">
        <v>240</v>
      </c>
      <c r="G53" s="45"/>
    </row>
    <row r="54" spans="1:12">
      <c r="A54" s="72" t="s">
        <v>27</v>
      </c>
      <c r="B54" s="69" t="s">
        <v>28</v>
      </c>
      <c r="C54" s="55" t="s">
        <v>277</v>
      </c>
      <c r="D54" s="55" t="s">
        <v>247</v>
      </c>
      <c r="E54" s="52" t="s">
        <v>231</v>
      </c>
      <c r="F54" s="52" t="s">
        <v>142</v>
      </c>
      <c r="G54" s="55" t="s">
        <v>64</v>
      </c>
    </row>
    <row r="55" spans="1:12">
      <c r="A55" s="35" t="s">
        <v>50</v>
      </c>
      <c r="B55" s="37" t="s">
        <v>31</v>
      </c>
      <c r="C55" s="73">
        <v>32792</v>
      </c>
      <c r="D55" s="77">
        <v>32424</v>
      </c>
      <c r="E55" s="73">
        <v>31831</v>
      </c>
      <c r="F55" s="51">
        <v>31196</v>
      </c>
      <c r="G55" s="75">
        <v>30568</v>
      </c>
      <c r="I55" s="332"/>
      <c r="J55" s="332"/>
      <c r="K55" s="332"/>
      <c r="L55" s="332"/>
    </row>
    <row r="56" spans="1:12">
      <c r="A56" s="35" t="s">
        <v>232</v>
      </c>
      <c r="B56" s="37" t="s">
        <v>31</v>
      </c>
      <c r="C56" s="73">
        <v>57645</v>
      </c>
      <c r="D56" s="51">
        <v>55253</v>
      </c>
      <c r="E56" s="73">
        <v>52776</v>
      </c>
      <c r="F56" s="51">
        <v>51509</v>
      </c>
      <c r="G56" s="75">
        <v>50031</v>
      </c>
      <c r="I56" s="332"/>
      <c r="J56" s="332"/>
      <c r="K56" s="332"/>
      <c r="L56" s="332"/>
    </row>
    <row r="57" spans="1:12">
      <c r="A57" s="30" t="s">
        <v>51</v>
      </c>
      <c r="B57" s="37"/>
      <c r="C57" s="73"/>
      <c r="D57" s="51"/>
      <c r="E57" s="73"/>
      <c r="F57" s="51"/>
      <c r="G57" s="76"/>
    </row>
    <row r="58" spans="1:12">
      <c r="A58" s="35" t="s">
        <v>52</v>
      </c>
      <c r="B58" s="37" t="s">
        <v>35</v>
      </c>
      <c r="C58" s="73">
        <v>36598.532152983207</v>
      </c>
      <c r="D58" s="51">
        <v>37858.746724887053</v>
      </c>
      <c r="E58" s="73">
        <v>38041.26419142769</v>
      </c>
      <c r="F58" s="51">
        <v>36289.689869594971</v>
      </c>
      <c r="G58" s="75">
        <v>36877.558471252727</v>
      </c>
      <c r="I58" s="332"/>
      <c r="J58" s="332"/>
      <c r="K58" s="332"/>
      <c r="L58" s="332"/>
    </row>
    <row r="59" spans="1:12">
      <c r="A59" s="36" t="s">
        <v>53</v>
      </c>
      <c r="B59" s="31" t="s">
        <v>54</v>
      </c>
      <c r="C59" s="74">
        <v>1.729381298023317</v>
      </c>
      <c r="D59" s="78">
        <v>1.6798557401844734</v>
      </c>
      <c r="E59" s="74">
        <v>1.6529147293613189</v>
      </c>
      <c r="F59" s="79">
        <v>1.6482618782867025</v>
      </c>
      <c r="G59" s="74">
        <v>1.6246012574925439</v>
      </c>
      <c r="I59" s="332"/>
      <c r="J59" s="332"/>
      <c r="K59" s="332"/>
      <c r="L59" s="332"/>
    </row>
    <row r="60" spans="1:12">
      <c r="A60" s="238" t="s">
        <v>238</v>
      </c>
      <c r="B60" s="43"/>
      <c r="C60" s="43"/>
      <c r="D60" s="43"/>
      <c r="E60" s="43"/>
      <c r="F60" s="43"/>
      <c r="G60" s="43"/>
    </row>
    <row r="61" spans="1:12">
      <c r="A61" s="283"/>
      <c r="G61" s="45"/>
    </row>
    <row r="62" spans="1:12">
      <c r="A62" s="30" t="s">
        <v>58</v>
      </c>
      <c r="G62" s="45"/>
    </row>
    <row r="63" spans="1:12">
      <c r="A63" s="72" t="s">
        <v>27</v>
      </c>
      <c r="B63" s="69" t="s">
        <v>28</v>
      </c>
      <c r="C63" s="55" t="s">
        <v>277</v>
      </c>
      <c r="D63" s="55" t="s">
        <v>247</v>
      </c>
      <c r="E63" s="52" t="s">
        <v>231</v>
      </c>
      <c r="F63" s="52" t="s">
        <v>142</v>
      </c>
      <c r="G63" s="55" t="s">
        <v>64</v>
      </c>
    </row>
    <row r="64" spans="1:12">
      <c r="A64" s="35" t="s">
        <v>50</v>
      </c>
      <c r="B64" s="37" t="s">
        <v>31</v>
      </c>
      <c r="C64" s="269">
        <v>108586</v>
      </c>
      <c r="D64" s="67">
        <v>107789</v>
      </c>
      <c r="E64" s="272">
        <v>106438</v>
      </c>
      <c r="F64" s="51">
        <v>104901</v>
      </c>
      <c r="G64" s="75">
        <v>102938</v>
      </c>
      <c r="I64" s="332"/>
      <c r="J64" s="332"/>
      <c r="K64" s="332"/>
      <c r="L64" s="332"/>
    </row>
    <row r="65" spans="1:12">
      <c r="A65" s="35" t="s">
        <v>232</v>
      </c>
      <c r="B65" s="37" t="s">
        <v>31</v>
      </c>
      <c r="C65" s="270">
        <v>200938</v>
      </c>
      <c r="D65" s="67">
        <v>195133</v>
      </c>
      <c r="E65" s="273">
        <v>190811</v>
      </c>
      <c r="F65" s="51">
        <v>185093</v>
      </c>
      <c r="G65" s="75">
        <v>177706</v>
      </c>
      <c r="I65" s="332"/>
      <c r="J65" s="332"/>
      <c r="K65" s="332"/>
      <c r="L65" s="332"/>
    </row>
    <row r="66" spans="1:12">
      <c r="A66" s="30" t="s">
        <v>51</v>
      </c>
      <c r="B66" s="37"/>
      <c r="C66" s="270"/>
      <c r="D66" s="67"/>
      <c r="E66" s="273"/>
      <c r="F66" s="51"/>
      <c r="G66" s="76"/>
    </row>
    <row r="67" spans="1:12">
      <c r="A67" s="35" t="s">
        <v>52</v>
      </c>
      <c r="B67" s="37" t="s">
        <v>35</v>
      </c>
      <c r="C67" s="270">
        <v>30500.996049836311</v>
      </c>
      <c r="D67" s="67">
        <v>30847.475756217213</v>
      </c>
      <c r="E67" s="273">
        <v>31389.29848717371</v>
      </c>
      <c r="F67" s="51">
        <v>30379.206573756615</v>
      </c>
      <c r="G67" s="73">
        <v>29673.96288427688</v>
      </c>
      <c r="I67" s="332"/>
      <c r="J67" s="332"/>
      <c r="K67" s="332"/>
      <c r="L67" s="332"/>
    </row>
    <row r="68" spans="1:12">
      <c r="A68" s="36" t="s">
        <v>53</v>
      </c>
      <c r="B68" s="31" t="s">
        <v>54</v>
      </c>
      <c r="C68" s="74">
        <v>1.8285670107264631</v>
      </c>
      <c r="D68" s="271">
        <v>1.8007061899196373</v>
      </c>
      <c r="E68" s="274">
        <v>1.7812582456971733</v>
      </c>
      <c r="F68" s="78">
        <v>1.7525778383407253</v>
      </c>
      <c r="G68" s="74">
        <v>1.706221937044315</v>
      </c>
      <c r="I68" s="332"/>
      <c r="J68" s="332"/>
      <c r="K68" s="332"/>
      <c r="L68" s="332"/>
    </row>
    <row r="69" spans="1:12">
      <c r="A69" s="238" t="s">
        <v>237</v>
      </c>
      <c r="B69" s="45"/>
      <c r="C69" s="45"/>
      <c r="D69" s="45"/>
      <c r="E69" s="45"/>
      <c r="F69" s="45"/>
    </row>
    <row r="72" spans="1:12">
      <c r="A72" s="30" t="s">
        <v>233</v>
      </c>
      <c r="G72" s="45"/>
    </row>
    <row r="73" spans="1:12">
      <c r="A73" s="72" t="s">
        <v>27</v>
      </c>
      <c r="B73" s="69" t="s">
        <v>28</v>
      </c>
      <c r="C73" s="55" t="s">
        <v>277</v>
      </c>
      <c r="D73" s="55" t="s">
        <v>247</v>
      </c>
      <c r="E73" s="52" t="s">
        <v>231</v>
      </c>
      <c r="F73" s="52" t="s">
        <v>142</v>
      </c>
      <c r="G73" s="55" t="s">
        <v>64</v>
      </c>
    </row>
    <row r="74" spans="1:12">
      <c r="A74" s="35" t="s">
        <v>50</v>
      </c>
      <c r="B74" s="37" t="s">
        <v>31</v>
      </c>
      <c r="C74" s="73">
        <v>78398.12</v>
      </c>
      <c r="D74" s="77">
        <v>77695.38</v>
      </c>
      <c r="E74" s="73">
        <v>76534.959999999992</v>
      </c>
      <c r="F74" s="51">
        <v>75254.42</v>
      </c>
      <c r="G74" s="75">
        <v>73801.959999999992</v>
      </c>
      <c r="I74" s="332"/>
      <c r="J74" s="332"/>
      <c r="K74" s="332"/>
      <c r="L74" s="332"/>
    </row>
    <row r="75" spans="1:12">
      <c r="A75" s="35" t="s">
        <v>232</v>
      </c>
      <c r="B75" s="37" t="s">
        <v>31</v>
      </c>
      <c r="C75" s="73">
        <v>142038.96</v>
      </c>
      <c r="D75" s="51">
        <v>137208.85999999999</v>
      </c>
      <c r="E75" s="73">
        <v>132916.62</v>
      </c>
      <c r="F75" s="51">
        <v>129248.06</v>
      </c>
      <c r="G75" s="75">
        <v>124667.52</v>
      </c>
      <c r="I75" s="332"/>
      <c r="J75" s="332"/>
      <c r="K75" s="332"/>
      <c r="L75" s="332"/>
    </row>
    <row r="76" spans="1:12">
      <c r="A76" s="30" t="s">
        <v>51</v>
      </c>
      <c r="B76" s="37"/>
      <c r="C76" s="73"/>
      <c r="D76" s="51"/>
      <c r="E76" s="73"/>
      <c r="F76" s="51"/>
      <c r="G76" s="76"/>
    </row>
    <row r="77" spans="1:12">
      <c r="A77" s="35" t="s">
        <v>52</v>
      </c>
      <c r="B77" s="37" t="s">
        <v>35</v>
      </c>
      <c r="C77" s="73">
        <v>32827.852991918058</v>
      </c>
      <c r="D77" s="51">
        <v>33523.610659217455</v>
      </c>
      <c r="E77" s="73">
        <v>33898.161599161838</v>
      </c>
      <c r="F77" s="51">
        <v>33064.48504399979</v>
      </c>
      <c r="G77" s="75">
        <v>32653.768057941776</v>
      </c>
      <c r="I77" s="332"/>
      <c r="J77" s="332"/>
      <c r="K77" s="332"/>
      <c r="L77" s="332"/>
    </row>
    <row r="78" spans="1:12">
      <c r="A78" s="36" t="s">
        <v>53</v>
      </c>
      <c r="B78" s="31" t="s">
        <v>54</v>
      </c>
      <c r="C78" s="74">
        <v>1.7871291516604237</v>
      </c>
      <c r="D78" s="78">
        <v>1.7503865211910343</v>
      </c>
      <c r="E78" s="74">
        <v>1.727967653493838</v>
      </c>
      <c r="F78" s="79">
        <v>1.7046936612182513</v>
      </c>
      <c r="G78" s="74">
        <v>1.6647231991897888</v>
      </c>
      <c r="I78" s="332"/>
      <c r="J78" s="332"/>
      <c r="K78" s="332"/>
      <c r="L78" s="332"/>
    </row>
    <row r="79" spans="1:12">
      <c r="A79" s="238" t="s">
        <v>243</v>
      </c>
    </row>
    <row r="81" spans="1:12">
      <c r="A81" s="28" t="s">
        <v>249</v>
      </c>
    </row>
    <row r="83" spans="1:12">
      <c r="A83" s="69" t="s">
        <v>27</v>
      </c>
      <c r="B83" s="69" t="s">
        <v>28</v>
      </c>
      <c r="C83" s="55" t="s">
        <v>277</v>
      </c>
      <c r="D83" s="55" t="s">
        <v>247</v>
      </c>
      <c r="E83" s="52" t="s">
        <v>231</v>
      </c>
      <c r="F83" s="52" t="s">
        <v>142</v>
      </c>
      <c r="G83" s="55" t="s">
        <v>64</v>
      </c>
    </row>
    <row r="84" spans="1:12">
      <c r="A84" s="174" t="s">
        <v>29</v>
      </c>
      <c r="B84" s="32" t="s">
        <v>30</v>
      </c>
      <c r="C84" s="303">
        <v>44205.684000000001</v>
      </c>
      <c r="D84" s="304">
        <v>42124.476999999999</v>
      </c>
      <c r="E84" s="303">
        <v>40081.716670000002</v>
      </c>
      <c r="F84" s="304">
        <v>36361.563000000002</v>
      </c>
      <c r="G84" s="303"/>
      <c r="I84" s="332"/>
      <c r="J84" s="332"/>
      <c r="K84" s="332"/>
      <c r="L84" s="332"/>
    </row>
    <row r="85" spans="1:12">
      <c r="A85" s="153" t="s">
        <v>214</v>
      </c>
      <c r="B85" s="176" t="s">
        <v>33</v>
      </c>
      <c r="C85" s="305" t="s">
        <v>285</v>
      </c>
      <c r="D85" s="306" t="s">
        <v>285</v>
      </c>
      <c r="E85" s="305" t="s">
        <v>285</v>
      </c>
      <c r="F85" s="306" t="s">
        <v>285</v>
      </c>
      <c r="G85" s="305"/>
      <c r="I85" s="332"/>
      <c r="J85" s="332"/>
      <c r="K85" s="332"/>
      <c r="L85" s="332"/>
    </row>
    <row r="86" spans="1:12">
      <c r="A86" s="153" t="s">
        <v>148</v>
      </c>
      <c r="B86" s="176" t="s">
        <v>30</v>
      </c>
      <c r="C86" s="143">
        <v>2082.2069999999999</v>
      </c>
      <c r="D86" s="138">
        <v>2042.7603299999982</v>
      </c>
      <c r="E86" s="143">
        <v>3720.153670000002</v>
      </c>
      <c r="F86" s="138">
        <v>36361.563000000002</v>
      </c>
      <c r="G86" s="143"/>
      <c r="I86" s="332"/>
      <c r="J86" s="332"/>
      <c r="K86" s="332"/>
      <c r="L86" s="332"/>
    </row>
    <row r="87" spans="1:12">
      <c r="A87" s="153" t="s">
        <v>213</v>
      </c>
      <c r="B87" s="176" t="s">
        <v>33</v>
      </c>
      <c r="C87" s="305" t="s">
        <v>285</v>
      </c>
      <c r="D87" s="306" t="s">
        <v>285</v>
      </c>
      <c r="E87" s="305" t="s">
        <v>285</v>
      </c>
      <c r="F87" s="306" t="s">
        <v>285</v>
      </c>
      <c r="G87" s="305"/>
      <c r="I87" s="332"/>
      <c r="J87" s="332"/>
      <c r="K87" s="332"/>
      <c r="L87" s="332"/>
    </row>
    <row r="88" spans="1:12">
      <c r="A88" s="153" t="s">
        <v>149</v>
      </c>
      <c r="B88" s="176" t="s">
        <v>33</v>
      </c>
      <c r="C88" s="305">
        <v>0.99326337500195427</v>
      </c>
      <c r="D88" s="306">
        <v>0.99315023242277922</v>
      </c>
      <c r="E88" s="305">
        <v>0.99281993656272494</v>
      </c>
      <c r="F88" s="306">
        <v>0.99312609450352929</v>
      </c>
      <c r="G88" s="305"/>
      <c r="I88" s="332"/>
      <c r="J88" s="332"/>
      <c r="K88" s="332"/>
      <c r="L88" s="332"/>
    </row>
    <row r="89" spans="1:12" hidden="1">
      <c r="A89" s="153" t="s">
        <v>251</v>
      </c>
      <c r="B89" s="176" t="s">
        <v>33</v>
      </c>
      <c r="C89" s="305">
        <v>3.6981586338344918E-2</v>
      </c>
      <c r="D89" s="306">
        <v>3.8109870185503936E-2</v>
      </c>
      <c r="E89" s="305">
        <v>3.942156768928895E-2</v>
      </c>
      <c r="F89" s="306">
        <v>4.0133274092790883E-2</v>
      </c>
      <c r="G89" s="305"/>
      <c r="I89" s="332"/>
      <c r="J89" s="332"/>
      <c r="K89" s="332"/>
      <c r="L89" s="332"/>
    </row>
    <row r="90" spans="1:12" hidden="1">
      <c r="A90" s="153" t="s">
        <v>34</v>
      </c>
      <c r="B90" s="176" t="s">
        <v>60</v>
      </c>
      <c r="C90" s="240">
        <v>0</v>
      </c>
      <c r="D90" s="307">
        <v>0</v>
      </c>
      <c r="E90" s="240">
        <v>0</v>
      </c>
      <c r="F90" s="307">
        <v>346.29742156147074</v>
      </c>
      <c r="G90" s="240"/>
      <c r="I90" s="332"/>
      <c r="J90" s="332"/>
      <c r="K90" s="332"/>
      <c r="L90" s="332"/>
    </row>
    <row r="91" spans="1:12">
      <c r="A91" s="153" t="s">
        <v>34</v>
      </c>
      <c r="B91" s="176" t="s">
        <v>150</v>
      </c>
      <c r="C91" s="287">
        <v>7.1556720079300931</v>
      </c>
      <c r="D91" s="308">
        <v>7.3426548526571365</v>
      </c>
      <c r="E91" s="287">
        <v>7.3757942440951076</v>
      </c>
      <c r="F91" s="308">
        <v>7.4312751408040931</v>
      </c>
      <c r="G91" s="287"/>
      <c r="I91" s="332"/>
      <c r="J91" s="332"/>
      <c r="K91" s="332"/>
      <c r="L91" s="332"/>
    </row>
    <row r="92" spans="1:12">
      <c r="A92" s="153" t="s">
        <v>59</v>
      </c>
      <c r="B92" s="176" t="s">
        <v>252</v>
      </c>
      <c r="C92" s="287">
        <v>6.1946007070391458</v>
      </c>
      <c r="D92" s="308">
        <v>6.1098778655414483</v>
      </c>
      <c r="E92" s="287">
        <v>6.5562282898053033</v>
      </c>
      <c r="F92" s="308">
        <v>7.237159013428478</v>
      </c>
      <c r="G92" s="287"/>
      <c r="I92" s="332"/>
      <c r="J92" s="332"/>
      <c r="K92" s="332"/>
      <c r="L92" s="332"/>
    </row>
    <row r="93" spans="1:12">
      <c r="A93" s="153" t="s">
        <v>36</v>
      </c>
      <c r="B93" s="176" t="s">
        <v>151</v>
      </c>
      <c r="C93" s="240">
        <v>115.49332475666252</v>
      </c>
      <c r="D93" s="307">
        <v>120.25653374153507</v>
      </c>
      <c r="E93" s="240">
        <v>112.26101519503716</v>
      </c>
      <c r="F93" s="307">
        <v>102.68221448520663</v>
      </c>
      <c r="G93" s="240"/>
      <c r="I93" s="332"/>
      <c r="J93" s="332"/>
      <c r="K93" s="332"/>
      <c r="L93" s="332"/>
    </row>
    <row r="94" spans="1:12">
      <c r="A94" s="153" t="s">
        <v>152</v>
      </c>
      <c r="B94" s="176" t="s">
        <v>33</v>
      </c>
      <c r="C94" s="305">
        <v>6.1718335942187785E-2</v>
      </c>
      <c r="D94" s="306">
        <v>5.8776625088524E-2</v>
      </c>
      <c r="E94" s="305">
        <v>5.7768642696720753E-2</v>
      </c>
      <c r="F94" s="306">
        <v>5.5500000000000001E-2</v>
      </c>
      <c r="G94" s="305"/>
      <c r="I94" s="332"/>
      <c r="J94" s="332"/>
      <c r="K94" s="332"/>
      <c r="L94" s="332"/>
    </row>
    <row r="95" spans="1:12">
      <c r="A95" s="309" t="s">
        <v>153</v>
      </c>
      <c r="B95" s="310" t="s">
        <v>33</v>
      </c>
      <c r="C95" s="305">
        <v>7.8028536170658663E-2</v>
      </c>
      <c r="D95" s="311">
        <v>7.9210571749394804E-2</v>
      </c>
      <c r="E95" s="305">
        <v>7.1252913671037574E-2</v>
      </c>
      <c r="F95" s="311">
        <v>7.9236198536914021E-2</v>
      </c>
      <c r="G95" s="281"/>
      <c r="I95" s="332"/>
      <c r="J95" s="332"/>
      <c r="K95" s="332"/>
      <c r="L95" s="332"/>
    </row>
    <row r="97" spans="1:12">
      <c r="A97" s="28" t="s">
        <v>38</v>
      </c>
    </row>
    <row r="99" spans="1:12">
      <c r="A99" s="72" t="s">
        <v>27</v>
      </c>
      <c r="B99" s="69" t="s">
        <v>28</v>
      </c>
      <c r="C99" s="55" t="s">
        <v>277</v>
      </c>
      <c r="D99" s="55" t="s">
        <v>247</v>
      </c>
      <c r="E99" s="52" t="s">
        <v>231</v>
      </c>
      <c r="F99" s="52" t="s">
        <v>142</v>
      </c>
      <c r="G99" s="55" t="s">
        <v>64</v>
      </c>
    </row>
    <row r="100" spans="1:12">
      <c r="A100" s="174" t="s">
        <v>39</v>
      </c>
      <c r="B100" s="176" t="s">
        <v>37</v>
      </c>
      <c r="C100" s="312">
        <v>14915.14745860973</v>
      </c>
      <c r="D100" s="313">
        <v>14904.10925383508</v>
      </c>
      <c r="E100" s="314">
        <v>12781.772568584136</v>
      </c>
      <c r="F100" s="313">
        <v>3695.2137475257273</v>
      </c>
      <c r="G100" s="143"/>
      <c r="I100" s="332"/>
      <c r="J100" s="332"/>
      <c r="K100" s="332"/>
      <c r="L100" s="332"/>
    </row>
    <row r="101" spans="1:12">
      <c r="A101" s="153" t="s">
        <v>41</v>
      </c>
      <c r="B101" s="176" t="s">
        <v>37</v>
      </c>
      <c r="C101" s="315">
        <v>0</v>
      </c>
      <c r="D101" s="316">
        <v>0</v>
      </c>
      <c r="E101" s="317">
        <v>0</v>
      </c>
      <c r="F101" s="316">
        <v>0</v>
      </c>
      <c r="G101" s="143"/>
      <c r="I101" s="332"/>
      <c r="J101" s="332"/>
      <c r="K101" s="332"/>
      <c r="L101" s="332"/>
    </row>
    <row r="102" spans="1:12">
      <c r="A102" s="174" t="s">
        <v>158</v>
      </c>
      <c r="B102" s="32" t="s">
        <v>37</v>
      </c>
      <c r="C102" s="312">
        <v>14915.14745860973</v>
      </c>
      <c r="D102" s="313">
        <v>14904.10925383508</v>
      </c>
      <c r="E102" s="318">
        <v>12781.772568584136</v>
      </c>
      <c r="F102" s="313">
        <v>3695.2137475257273</v>
      </c>
      <c r="G102" s="186"/>
      <c r="I102" s="332"/>
      <c r="J102" s="332"/>
      <c r="K102" s="332"/>
      <c r="L102" s="332"/>
    </row>
    <row r="103" spans="1:12">
      <c r="A103" s="153" t="s">
        <v>162</v>
      </c>
      <c r="B103" s="176" t="s">
        <v>37</v>
      </c>
      <c r="C103" s="315">
        <v>0</v>
      </c>
      <c r="D103" s="316">
        <v>0</v>
      </c>
      <c r="E103" s="317">
        <v>0</v>
      </c>
      <c r="F103" s="316">
        <v>0</v>
      </c>
      <c r="G103" s="143"/>
      <c r="I103" s="332"/>
      <c r="J103" s="332"/>
      <c r="K103" s="332"/>
      <c r="L103" s="332"/>
    </row>
    <row r="104" spans="1:12">
      <c r="A104" s="175" t="s">
        <v>159</v>
      </c>
      <c r="B104" s="177" t="s">
        <v>37</v>
      </c>
      <c r="C104" s="319">
        <v>14915.14745860973</v>
      </c>
      <c r="D104" s="320">
        <v>14904.10925383508</v>
      </c>
      <c r="E104" s="321">
        <v>12781.772568584136</v>
      </c>
      <c r="F104" s="320">
        <v>3695.2137475257273</v>
      </c>
      <c r="G104" s="189"/>
      <c r="I104" s="332"/>
      <c r="J104" s="332"/>
      <c r="K104" s="332"/>
      <c r="L104" s="332"/>
    </row>
    <row r="106" spans="1:12">
      <c r="A106" s="170" t="s">
        <v>27</v>
      </c>
      <c r="B106" s="69" t="s">
        <v>28</v>
      </c>
      <c r="C106" s="55" t="s">
        <v>277</v>
      </c>
      <c r="D106" s="55" t="s">
        <v>247</v>
      </c>
      <c r="E106" s="52" t="s">
        <v>231</v>
      </c>
      <c r="F106" s="52" t="s">
        <v>142</v>
      </c>
      <c r="G106" s="55" t="s">
        <v>64</v>
      </c>
    </row>
    <row r="107" spans="1:12">
      <c r="A107" s="174" t="s">
        <v>160</v>
      </c>
      <c r="B107" s="176"/>
      <c r="C107" s="242"/>
      <c r="D107" s="322"/>
      <c r="E107" s="242"/>
      <c r="F107" s="322"/>
      <c r="G107" s="242"/>
    </row>
    <row r="108" spans="1:12">
      <c r="A108" s="153" t="s">
        <v>253</v>
      </c>
      <c r="B108" s="176" t="s">
        <v>155</v>
      </c>
      <c r="C108" s="323" t="s">
        <v>285</v>
      </c>
      <c r="D108" s="302" t="s">
        <v>285</v>
      </c>
      <c r="E108" s="323" t="s">
        <v>285</v>
      </c>
      <c r="F108" s="302" t="s">
        <v>285</v>
      </c>
      <c r="G108" s="323"/>
      <c r="I108" s="332"/>
      <c r="J108" s="332"/>
      <c r="K108" s="332"/>
      <c r="L108" s="332"/>
    </row>
    <row r="109" spans="1:12">
      <c r="A109" s="153" t="s">
        <v>43</v>
      </c>
      <c r="B109" s="176" t="s">
        <v>33</v>
      </c>
      <c r="C109" s="145" t="s">
        <v>285</v>
      </c>
      <c r="D109" s="139" t="s">
        <v>285</v>
      </c>
      <c r="E109" s="145" t="s">
        <v>285</v>
      </c>
      <c r="F109" s="139" t="s">
        <v>285</v>
      </c>
      <c r="G109" s="145"/>
      <c r="I109" s="332"/>
      <c r="J109" s="332"/>
      <c r="K109" s="332"/>
      <c r="L109" s="332"/>
    </row>
    <row r="110" spans="1:12">
      <c r="A110" s="324" t="s">
        <v>57</v>
      </c>
      <c r="B110" s="325" t="s">
        <v>155</v>
      </c>
      <c r="C110" s="326">
        <v>11911.5</v>
      </c>
      <c r="D110" s="327">
        <v>11338</v>
      </c>
      <c r="E110" s="326">
        <v>10998</v>
      </c>
      <c r="F110" s="327">
        <v>10840</v>
      </c>
      <c r="G110" s="326"/>
      <c r="I110" s="332"/>
      <c r="J110" s="332"/>
      <c r="K110" s="332"/>
      <c r="L110" s="332"/>
    </row>
  </sheetData>
  <phoneticPr fontId="2" type="noConversion"/>
  <hyperlinks>
    <hyperlink ref="A1" location="Cover!E6" display="INDEX"/>
  </hyperlinks>
  <pageMargins left="0.75" right="0.75" top="1" bottom="1" header="0.5" footer="0.5"/>
  <pageSetup scale="66" orientation="portrait" r:id="rId1"/>
  <headerFooter alignWithMargins="0"/>
  <rowBreaks count="1" manualBreakCount="1">
    <brk id="79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7</vt:i4>
      </vt:variant>
    </vt:vector>
  </HeadingPairs>
  <TitlesOfParts>
    <vt:vector size="14" baseType="lpstr">
      <vt:lpstr>Cover</vt:lpstr>
      <vt:lpstr>Trends file-1</vt:lpstr>
      <vt:lpstr>Trends file-2</vt:lpstr>
      <vt:lpstr>Trends file-3</vt:lpstr>
      <vt:lpstr>Trends file-4</vt:lpstr>
      <vt:lpstr>Trends file-5-SCH</vt:lpstr>
      <vt:lpstr>Trends file-6-Ops</vt:lpstr>
      <vt:lpstr>'Trends file-6-Ops'!OLE_LINK1</vt:lpstr>
      <vt:lpstr>Cover!Print_Area</vt:lpstr>
      <vt:lpstr>'Trends file-2'!Print_Area</vt:lpstr>
      <vt:lpstr>'Trends file-3'!Print_Area</vt:lpstr>
      <vt:lpstr>'Trends file-4'!Print_Area</vt:lpstr>
      <vt:lpstr>'Trends file-5-SCH'!Print_Area</vt:lpstr>
      <vt:lpstr>'Trends file-6-Ops'!Print_Area</vt:lpstr>
    </vt:vector>
  </TitlesOfParts>
  <Company>BTVL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Praveen Ray</dc:creator>
  <cp:lastModifiedBy>Praveen Ray</cp:lastModifiedBy>
  <cp:lastPrinted>2011-08-25T09:41:21Z</cp:lastPrinted>
  <dcterms:created xsi:type="dcterms:W3CDTF">2005-10-14T06:27:59Z</dcterms:created>
  <dcterms:modified xsi:type="dcterms:W3CDTF">2018-02-13T05:58:25Z</dcterms:modified>
</cp:coreProperties>
</file>