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b0095422\Desktop\Work Folder\Results day activities\BAL\Q1'19\Website\"/>
    </mc:Choice>
  </mc:AlternateContent>
  <bookViews>
    <workbookView xWindow="0" yWindow="300" windowWidth="15360" windowHeight="6495" tabRatio="783" activeTab="4"/>
  </bookViews>
  <sheets>
    <sheet name="Cover" sheetId="5" r:id="rId1"/>
    <sheet name="Trends file-1" sheetId="7" r:id="rId2"/>
    <sheet name="Trends file-2" sheetId="8" r:id="rId3"/>
    <sheet name="Trends file-3" sheetId="10" r:id="rId4"/>
    <sheet name="Trends file-4" sheetId="3" r:id="rId5"/>
    <sheet name="Trends file-5-SCH" sheetId="4" r:id="rId6"/>
    <sheet name="Trends file-6-Ops" sheetId="6" r:id="rId7"/>
  </sheets>
  <externalReferences>
    <externalReference r:id="rId8"/>
    <externalReference r:id="rId9"/>
    <externalReference r:id="rId10"/>
  </externalReferences>
  <definedNames>
    <definedName name="\p">#N/A</definedName>
    <definedName name="___6" localSheetId="3">#REF!</definedName>
    <definedName name="___6">#REF!</definedName>
    <definedName name="___8" localSheetId="3">#REF!</definedName>
    <definedName name="___8">#REF!</definedName>
    <definedName name="___BTM150">#REF!</definedName>
    <definedName name="___BTM200">#REF!</definedName>
    <definedName name="___BTM50">#REF!</definedName>
    <definedName name="___C">#REF!</definedName>
    <definedName name="___CON1">#REF!</definedName>
    <definedName name="___CON2">#REF!</definedName>
    <definedName name="___EXC1">#REF!</definedName>
    <definedName name="___EXC2">#REF!</definedName>
    <definedName name="___hom2">#REF!</definedName>
    <definedName name="___msl100">#REF!</definedName>
    <definedName name="___msl200">#REF!</definedName>
    <definedName name="___msl250">#REF!</definedName>
    <definedName name="___msl300">#REF!</definedName>
    <definedName name="___msl400">#REF!</definedName>
    <definedName name="___msl800">#REF!</definedName>
    <definedName name="___mui100">#REF!</definedName>
    <definedName name="___mui105">#REF!</definedName>
    <definedName name="___mui108">#REF!</definedName>
    <definedName name="___mui130">#REF!</definedName>
    <definedName name="___mui140">#REF!</definedName>
    <definedName name="___mui160">#REF!</definedName>
    <definedName name="___mui180">#REF!</definedName>
    <definedName name="___mui250">#REF!</definedName>
    <definedName name="___mui271">#REF!</definedName>
    <definedName name="___mui320">#REF!</definedName>
    <definedName name="___mui45">#REF!</definedName>
    <definedName name="___mui50">#REF!</definedName>
    <definedName name="___mui54">#REF!</definedName>
    <definedName name="___mui65">#REF!</definedName>
    <definedName name="___mui75">#REF!</definedName>
    <definedName name="___mui80">#REF!</definedName>
    <definedName name="___NET2">#REF!</definedName>
    <definedName name="___R">#REF!</definedName>
    <definedName name="___sat10">#REF!</definedName>
    <definedName name="___sat12">#REF!</definedName>
    <definedName name="___sat14">#REF!</definedName>
    <definedName name="___sat16">#REF!</definedName>
    <definedName name="___sat20">#REF!</definedName>
    <definedName name="___sat8">#REF!</definedName>
    <definedName name="___sua20">#REF!</definedName>
    <definedName name="___sua30">#REF!</definedName>
    <definedName name="___vbt150">#REF!</definedName>
    <definedName name="___vbt200">#REF!</definedName>
    <definedName name="___vbt210">#REF!</definedName>
    <definedName name="___vbt300">#REF!</definedName>
    <definedName name="___vbt400">#REF!</definedName>
    <definedName name="___vxm100">#REF!</definedName>
    <definedName name="___vxm300">#REF!</definedName>
    <definedName name="___vxm500">#REF!</definedName>
    <definedName name="___vxm75">#REF!</definedName>
    <definedName name="__6">#REF!</definedName>
    <definedName name="__8">#REF!</definedName>
    <definedName name="__BTM150">#REF!</definedName>
    <definedName name="__BTM200">#REF!</definedName>
    <definedName name="__BTM50">#REF!</definedName>
    <definedName name="__C">#REF!</definedName>
    <definedName name="__CON1">#REF!</definedName>
    <definedName name="__CON2">#REF!</definedName>
    <definedName name="__EXC1">#REF!</definedName>
    <definedName name="__EXC2">#REF!</definedName>
    <definedName name="__hom2">#REF!</definedName>
    <definedName name="__msl100">#REF!</definedName>
    <definedName name="__msl200">#REF!</definedName>
    <definedName name="__msl250">#REF!</definedName>
    <definedName name="__msl300">#REF!</definedName>
    <definedName name="__msl400">#REF!</definedName>
    <definedName name="__msl800">#REF!</definedName>
    <definedName name="__mui100">#REF!</definedName>
    <definedName name="__mui105">#REF!</definedName>
    <definedName name="__mui108">#REF!</definedName>
    <definedName name="__mui130">#REF!</definedName>
    <definedName name="__mui140">#REF!</definedName>
    <definedName name="__mui160">#REF!</definedName>
    <definedName name="__mui180">#REF!</definedName>
    <definedName name="__mui250">#REF!</definedName>
    <definedName name="__mui271">#REF!</definedName>
    <definedName name="__mui320">#REF!</definedName>
    <definedName name="__mui45">#REF!</definedName>
    <definedName name="__mui50">#REF!</definedName>
    <definedName name="__mui54">#REF!</definedName>
    <definedName name="__mui65">#REF!</definedName>
    <definedName name="__mui75">#REF!</definedName>
    <definedName name="__mui80">#REF!</definedName>
    <definedName name="__NET2">#REF!</definedName>
    <definedName name="__R">#REF!</definedName>
    <definedName name="__sat10">#REF!</definedName>
    <definedName name="__sat12">#REF!</definedName>
    <definedName name="__sat14">#REF!</definedName>
    <definedName name="__sat16">#REF!</definedName>
    <definedName name="__sat20">#REF!</definedName>
    <definedName name="__sat8">#REF!</definedName>
    <definedName name="__sua20">#REF!</definedName>
    <definedName name="__sua30">#REF!</definedName>
    <definedName name="__vbt150">#REF!</definedName>
    <definedName name="__vbt200">#REF!</definedName>
    <definedName name="__vbt210">#REF!</definedName>
    <definedName name="__vbt300">#REF!</definedName>
    <definedName name="__vbt400">#REF!</definedName>
    <definedName name="__vxm100">#REF!</definedName>
    <definedName name="__vxm300">#REF!</definedName>
    <definedName name="__vxm500">#REF!</definedName>
    <definedName name="__vxm75">#REF!</definedName>
    <definedName name="_1">#REF!</definedName>
    <definedName name="_2">#REF!</definedName>
    <definedName name="_6">#REF!</definedName>
    <definedName name="_8">#REF!</definedName>
    <definedName name="_BTM150">#REF!</definedName>
    <definedName name="_BTM200">#REF!</definedName>
    <definedName name="_BTM50">#REF!</definedName>
    <definedName name="_C">#REF!</definedName>
    <definedName name="_CON1">#REF!</definedName>
    <definedName name="_CON2">#REF!</definedName>
    <definedName name="_EXC1">#REF!</definedName>
    <definedName name="_EXC2">#REF!</definedName>
    <definedName name="_Fill" hidden="1">#REF!</definedName>
    <definedName name="_hom2">#REF!</definedName>
    <definedName name="_msl100">#REF!</definedName>
    <definedName name="_msl200">#REF!</definedName>
    <definedName name="_msl250">#REF!</definedName>
    <definedName name="_msl300">#REF!</definedName>
    <definedName name="_msl400">#REF!</definedName>
    <definedName name="_msl800">#REF!</definedName>
    <definedName name="_mui100">#REF!</definedName>
    <definedName name="_mui105">#REF!</definedName>
    <definedName name="_mui108">#REF!</definedName>
    <definedName name="_mui130">#REF!</definedName>
    <definedName name="_mui140">#REF!</definedName>
    <definedName name="_mui160">#REF!</definedName>
    <definedName name="_mui180">#REF!</definedName>
    <definedName name="_mui250">#REF!</definedName>
    <definedName name="_mui271">#REF!</definedName>
    <definedName name="_mui320">#REF!</definedName>
    <definedName name="_mui45">#REF!</definedName>
    <definedName name="_mui50">#REF!</definedName>
    <definedName name="_mui54">#REF!</definedName>
    <definedName name="_mui65">#REF!</definedName>
    <definedName name="_mui75">#REF!</definedName>
    <definedName name="_mui80">#REF!</definedName>
    <definedName name="_NET2">#REF!</definedName>
    <definedName name="_Order1" hidden="1">255</definedName>
    <definedName name="_Order2" hidden="1">255</definedName>
    <definedName name="_R">#REF!</definedName>
    <definedName name="_sat10">#REF!</definedName>
    <definedName name="_sat12">#REF!</definedName>
    <definedName name="_sat14">#REF!</definedName>
    <definedName name="_sat16">#REF!</definedName>
    <definedName name="_sat20">#REF!</definedName>
    <definedName name="_sat8">#REF!</definedName>
    <definedName name="_Sort" hidden="1">#REF!</definedName>
    <definedName name="_sua20">#REF!</definedName>
    <definedName name="_sua30">#REF!</definedName>
    <definedName name="_vbt150">#REF!</definedName>
    <definedName name="_vbt200">#REF!</definedName>
    <definedName name="_vbt210">#REF!</definedName>
    <definedName name="_vbt300">#REF!</definedName>
    <definedName name="_vbt400">#REF!</definedName>
    <definedName name="_vxm100">#REF!</definedName>
    <definedName name="_vxm300">#REF!</definedName>
    <definedName name="_vxm500">#REF!</definedName>
    <definedName name="_vxm75">#REF!</definedName>
    <definedName name="A" localSheetId="1">'[1]Sch. 1'!$Q$25</definedName>
    <definedName name="A" localSheetId="2">'[1]Sch. 1'!$Q$25</definedName>
    <definedName name="A" localSheetId="3">'[1]Sch. 1'!$Q$25</definedName>
    <definedName name="A">#REF!</definedName>
    <definedName name="a277Print_Titles">#REF!</definedName>
    <definedName name="aaa" localSheetId="1" hidden="1">{#N/A,#N/A,FALSE,"Staffnos &amp; cost"}</definedName>
    <definedName name="aaa" localSheetId="2" hidden="1">{#N/A,#N/A,FALSE,"Staffnos &amp; cost"}</definedName>
    <definedName name="aaa" localSheetId="3" hidden="1">{#N/A,#N/A,FALSE,"Staffnos &amp; cost"}</definedName>
    <definedName name="aaa" localSheetId="4" hidden="1">{#N/A,#N/A,FALSE,"Staffnos &amp; cost"}</definedName>
    <definedName name="aaa" localSheetId="5" hidden="1">{#N/A,#N/A,FALSE,"Staffnos &amp; cost"}</definedName>
    <definedName name="aaa" localSheetId="6" hidden="1">{#N/A,#N/A,FALSE,"Staffnos &amp; cost"}</definedName>
    <definedName name="aaa" hidden="1">{#N/A,#N/A,FALSE,"Staffnos &amp; cost"}</definedName>
    <definedName name="ab">#REF!</definedName>
    <definedName name="abc">#REF!</definedName>
    <definedName name="AccessDatabase" hidden="1">"D:\Compensation\comp data 2001.xls"</definedName>
    <definedName name="aho">#REF!</definedName>
    <definedName name="aircompressor">#REF!</definedName>
    <definedName name="ASP">#REF!</definedName>
    <definedName name="b">#REF!</definedName>
    <definedName name="B_VND">0.05</definedName>
    <definedName name="B_YEN">0.1</definedName>
    <definedName name="Bang_cly">#REF!</definedName>
    <definedName name="Bang_CVC">#REF!</definedName>
    <definedName name="bang_gia">#REF!</definedName>
    <definedName name="Bang_travl">#REF!</definedName>
    <definedName name="bb" localSheetId="1" hidden="1">{#N/A,#N/A,FALSE,"Staffnos &amp; cost"}</definedName>
    <definedName name="bb" localSheetId="2" hidden="1">{#N/A,#N/A,FALSE,"Staffnos &amp; cost"}</definedName>
    <definedName name="bb" localSheetId="3" hidden="1">{#N/A,#N/A,FALSE,"Staffnos &amp; cost"}</definedName>
    <definedName name="bb" localSheetId="4" hidden="1">{#N/A,#N/A,FALSE,"Staffnos &amp; cost"}</definedName>
    <definedName name="bb" localSheetId="5" hidden="1">{#N/A,#N/A,FALSE,"Staffnos &amp; cost"}</definedName>
    <definedName name="bb" localSheetId="6" hidden="1">{#N/A,#N/A,FALSE,"Staffnos &amp; cost"}</definedName>
    <definedName name="bb" hidden="1">{#N/A,#N/A,FALSE,"Staffnos &amp; cost"}</definedName>
    <definedName name="bentonite">#REF!</definedName>
    <definedName name="BF1_">#REF!</definedName>
    <definedName name="BF2_">#REF!</definedName>
    <definedName name="BF3_">#REF!</definedName>
    <definedName name="BFBS">#REF!</definedName>
    <definedName name="BFES">#REF!</definedName>
    <definedName name="BFS">#REF!</definedName>
    <definedName name="Book2">#REF!</definedName>
    <definedName name="BOQ">#REF!</definedName>
    <definedName name="BT">#REF!</definedName>
    <definedName name="btcocnhoi">#REF!</definedName>
    <definedName name="BVCISUMMARY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_VND">0.03</definedName>
    <definedName name="C_YEN">0.1</definedName>
    <definedName name="cfk">#REF!</definedName>
    <definedName name="chiyoko">#REF!</definedName>
    <definedName name="chung">66</definedName>
    <definedName name="Co">#REF!</definedName>
    <definedName name="COAT">#REF!</definedName>
    <definedName name="COMMON">#REF!</definedName>
    <definedName name="CON_EQP_COS">#REF!</definedName>
    <definedName name="CONC25">#REF!</definedName>
    <definedName name="CONC30">#REF!</definedName>
    <definedName name="CONCS25">#REF!</definedName>
    <definedName name="CONCS30">#REF!</definedName>
    <definedName name="Cong_HM_DTCT">#REF!</definedName>
    <definedName name="Cong_M_DTCT">#REF!</definedName>
    <definedName name="Cong_NC_DTCT">#REF!</definedName>
    <definedName name="Cong_VL_DTCT">#REF!</definedName>
    <definedName name="cot7.5">#REF!</definedName>
    <definedName name="cot8.5">#REF!</definedName>
    <definedName name="COVER">#REF!</definedName>
    <definedName name="cpc">#REF!</definedName>
    <definedName name="CRITINST">#REF!</definedName>
    <definedName name="CRITPURC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_LY">#REF!</definedName>
    <definedName name="cuoc_vc">#REF!</definedName>
    <definedName name="cx">#REF!</definedName>
    <definedName name="dam">78000</definedName>
    <definedName name="data">#REF!</definedName>
    <definedName name="ddd" localSheetId="1">'[1]Sch. 1'!#REF!</definedName>
    <definedName name="ddd" localSheetId="2">'[1]Sch. 1'!#REF!</definedName>
    <definedName name="ddd" localSheetId="3">'[1]Sch. 1'!#REF!</definedName>
    <definedName name="ddd">'[2]Pub Rts 1.5 Standalone'!#REF!</definedName>
    <definedName name="den_bu">#REF!</definedName>
    <definedName name="denbu">#REF!</definedName>
    <definedName name="df">#REF!</definedName>
    <definedName name="DGCTI592">#REF!</definedName>
    <definedName name="dhom">#REF!</definedName>
    <definedName name="DIS">#REF!</definedName>
    <definedName name="DSUMDATA">#REF!</definedName>
    <definedName name="duoi">#REF!</definedName>
    <definedName name="DutoanDongmo">#REF!</definedName>
    <definedName name="dw">#REF!</definedName>
    <definedName name="e">#REF!</definedName>
    <definedName name="EF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X">#REF!</definedName>
    <definedName name="EXC">#REF!</definedName>
    <definedName name="EXCH">#REF!</definedName>
    <definedName name="_xlnm.Extract">#REF!</definedName>
    <definedName name="FAXNO">#REF!</definedName>
    <definedName name="FC5_total">#REF!</definedName>
    <definedName name="FC6_total">#REF!</definedName>
    <definedName name="ghip">#REF!</definedName>
    <definedName name="gia">#REF!</definedName>
    <definedName name="gia_tien">#REF!</definedName>
    <definedName name="gia_tien_BTN">#REF!</definedName>
    <definedName name="gt">#REF!</definedName>
    <definedName name="HF">#REF!</definedName>
    <definedName name="HHcat">#REF!</definedName>
    <definedName name="HHda">#REF!</definedName>
    <definedName name="HHxm">#REF!</definedName>
    <definedName name="hien">#REF!</definedName>
    <definedName name="hoc">55000</definedName>
    <definedName name="HOME_MANP">#REF!</definedName>
    <definedName name="HOMEOFFICE_COST">#REF!</definedName>
    <definedName name="hßm4">#REF!</definedName>
    <definedName name="HTML_CodePage" hidden="1">950</definedName>
    <definedName name="HTML_Control" localSheetId="1" hidden="1">{"'Sheet1'!$L$16"}</definedName>
    <definedName name="HTML_Control" localSheetId="2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2" hidden="1">{"'Sheet1'!$L$16"}</definedName>
    <definedName name="huy" localSheetId="3" hidden="1">{"'Sheet1'!$L$16"}</definedName>
    <definedName name="huy" hidden="1">{"'Sheet1'!$L$16"}</definedName>
    <definedName name="I" localSheetId="1">'[1]Sch. 1'!$Q$25</definedName>
    <definedName name="I" localSheetId="2">'[1]Sch. 1'!$Q$25</definedName>
    <definedName name="I" localSheetId="3">'[1]Sch. 1'!$Q$25</definedName>
    <definedName name="I">#REF!</definedName>
    <definedName name="IDLAB_COST">#REF!</definedName>
    <definedName name="in">#REF!</definedName>
    <definedName name="INDMANP">#REF!</definedName>
    <definedName name="kaori">#REF!</definedName>
    <definedName name="kazuyo">#REF!</definedName>
    <definedName name="kcong">#REF!</definedName>
    <definedName name="khac">2</definedName>
    <definedName name="Kiem_tra_trung_ten">#REF!</definedName>
    <definedName name="lan">#REF!</definedName>
    <definedName name="LC5_total">#REF!</definedName>
    <definedName name="LC6_total">#REF!</definedName>
    <definedName name="LG">#REF!</definedName>
    <definedName name="MAJ_CON_EQP">#REF!</definedName>
    <definedName name="masaru">#REF!</definedName>
    <definedName name="may">#REF!</definedName>
    <definedName name="mayumi">#REF!</definedName>
    <definedName name="mbangtai10">#REF!</definedName>
    <definedName name="mbangtai100">#REF!</definedName>
    <definedName name="mbangtai15">#REF!</definedName>
    <definedName name="mbangtai150">#REF!</definedName>
    <definedName name="mbangtai25">#REF!</definedName>
    <definedName name="mbombtth50">#REF!</definedName>
    <definedName name="mbombtth60">#REF!</definedName>
    <definedName name="mbomdien0.55">#REF!</definedName>
    <definedName name="mbomdien0.75">#REF!</definedName>
    <definedName name="mbomdien1.1">#REF!</definedName>
    <definedName name="mbomdien1.5">#REF!</definedName>
    <definedName name="mbomdien10">#REF!</definedName>
    <definedName name="mbomdien113">#REF!</definedName>
    <definedName name="mbomdien14">#REF!</definedName>
    <definedName name="mbomdien2">#REF!</definedName>
    <definedName name="mbomdien2.8">#REF!</definedName>
    <definedName name="mbomdien20">#REF!</definedName>
    <definedName name="mbomdien22">#REF!</definedName>
    <definedName name="mbomdien28">#REF!</definedName>
    <definedName name="mbomdien30">#REF!</definedName>
    <definedName name="mbomdien4">#REF!</definedName>
    <definedName name="mbomdien4.5">#REF!</definedName>
    <definedName name="mbomdien40">#REF!</definedName>
    <definedName name="mbomdien50">#REF!</definedName>
    <definedName name="mbomdien55">#REF!</definedName>
    <definedName name="mbomdien7">#REF!</definedName>
    <definedName name="mbomdien75">#REF!</definedName>
    <definedName name="mbomth10">#REF!</definedName>
    <definedName name="mbomth100">#REF!</definedName>
    <definedName name="mbomth15">#REF!</definedName>
    <definedName name="mbomth150">#REF!</definedName>
    <definedName name="mbomth20">#REF!</definedName>
    <definedName name="mbomth37">#REF!</definedName>
    <definedName name="mbomth45">#REF!</definedName>
    <definedName name="mbomth5">#REF!</definedName>
    <definedName name="mbomth5.5">#REF!</definedName>
    <definedName name="mbomth7">#REF!</definedName>
    <definedName name="mbomth7.5">#REF!</definedName>
    <definedName name="mbomth75">#REF!</definedName>
    <definedName name="mbomthxang3">#REF!</definedName>
    <definedName name="mbomthxang4">#REF!</definedName>
    <definedName name="mbomthxang6">#REF!</definedName>
    <definedName name="mbomthxang7">#REF!</definedName>
    <definedName name="mbomthxang8">#REF!</definedName>
    <definedName name="mbomvua2">#REF!</definedName>
    <definedName name="mbomvua4">#REF!</definedName>
    <definedName name="mbomvua6">#REF!</definedName>
    <definedName name="mbomvua9">#REF!</definedName>
    <definedName name="mbuacankhi1.5">#REF!</definedName>
    <definedName name="mbuadcocnoi2.5">#REF!</definedName>
    <definedName name="mbuadray1.2">#REF!</definedName>
    <definedName name="mbuadray1.8">#REF!</definedName>
    <definedName name="mbuadray2.2">#REF!</definedName>
    <definedName name="mbuadray2.5">#REF!</definedName>
    <definedName name="mbuadray3.5">#REF!</definedName>
    <definedName name="mbuarung170">#REF!</definedName>
    <definedName name="mbuarung40">#REF!</definedName>
    <definedName name="mbuarung50">#REF!</definedName>
    <definedName name="mbuarungccatth60">#REF!</definedName>
    <definedName name="mbuathbx0.6">#REF!</definedName>
    <definedName name="mbuathbx1.2">#REF!</definedName>
    <definedName name="mbuathbx1.8">#REF!</definedName>
    <definedName name="mbuathbx3.5">#REF!</definedName>
    <definedName name="mbuathbx4.5">#REF!</definedName>
    <definedName name="mc">#REF!</definedName>
    <definedName name="mcambactham1">#REF!</definedName>
    <definedName name="mcano30">#REF!</definedName>
    <definedName name="mcano75">#REF!</definedName>
    <definedName name="mcap1g10">#REF!</definedName>
    <definedName name="mcap1g16">#REF!</definedName>
    <definedName name="mcap1g25">#REF!</definedName>
    <definedName name="mcap1g9">#REF!</definedName>
    <definedName name="mcatdot2.8">#REF!</definedName>
    <definedName name="mcatong5">#REF!</definedName>
    <definedName name="mcatton15">#REF!</definedName>
    <definedName name="mcatuonthep5">#REF!</definedName>
    <definedName name="mcaulongmon10">#REF!</definedName>
    <definedName name="mcaulongmon30">#REF!</definedName>
    <definedName name="mcaulongmon60">#REF!</definedName>
    <definedName name="mcauray20">#REF!</definedName>
    <definedName name="mcauray25">#REF!</definedName>
    <definedName name="mcayxoidk108">#REF!</definedName>
    <definedName name="mcayxoidk60">#REF!</definedName>
    <definedName name="mcayxoidk80">#REF!</definedName>
    <definedName name="mccaubh10">#REF!</definedName>
    <definedName name="mccaubh16">#REF!</definedName>
    <definedName name="mccaubh25">#REF!</definedName>
    <definedName name="mccaubh3">#REF!</definedName>
    <definedName name="mccaubh4">#REF!</definedName>
    <definedName name="mccaubh40">#REF!</definedName>
    <definedName name="mccaubh5">#REF!</definedName>
    <definedName name="mccaubh6">#REF!</definedName>
    <definedName name="mccaubh65">#REF!</definedName>
    <definedName name="mccaubh7">#REF!</definedName>
    <definedName name="mccaubh8">#REF!</definedName>
    <definedName name="mccaubh90">#REF!</definedName>
    <definedName name="mccaubx10">#REF!</definedName>
    <definedName name="mccaubx100">#REF!</definedName>
    <definedName name="mccaubx16">#REF!</definedName>
    <definedName name="mccaubx25">#REF!</definedName>
    <definedName name="mccaubx28">#REF!</definedName>
    <definedName name="mccaubx40">#REF!</definedName>
    <definedName name="mccaubx5">#REF!</definedName>
    <definedName name="mccaubx50">#REF!</definedName>
    <definedName name="mccaubx63">#REF!</definedName>
    <definedName name="mccaubx7">#REF!</definedName>
    <definedName name="mccauladam60">#REF!</definedName>
    <definedName name="mccaunoi100">#REF!</definedName>
    <definedName name="mccaunoi30">#REF!</definedName>
    <definedName name="mccauthap10">#REF!</definedName>
    <definedName name="mccauthap12">#REF!</definedName>
    <definedName name="mccauthap15">#REF!</definedName>
    <definedName name="mccauthap20">#REF!</definedName>
    <definedName name="mccauthap25">#REF!</definedName>
    <definedName name="mccauthap3">#REF!</definedName>
    <definedName name="mccauthap30">#REF!</definedName>
    <definedName name="mccauthap40">#REF!</definedName>
    <definedName name="mccauthap5">#REF!</definedName>
    <definedName name="mccauthap50">#REF!</definedName>
    <definedName name="mccauthap8">#REF!</definedName>
    <definedName name="mccautnhi0.5">#REF!</definedName>
    <definedName name="mcuakl1.7">#REF!</definedName>
    <definedName name="mdamban0.4">#REF!</definedName>
    <definedName name="mdamban0.6">#REF!</definedName>
    <definedName name="mdamban0.8">#REF!</definedName>
    <definedName name="mdamban1">#REF!</definedName>
    <definedName name="mdambhdkbx12.5">#REF!</definedName>
    <definedName name="mdambhdkbx18">#REF!</definedName>
    <definedName name="mdambhdkbx25">#REF!</definedName>
    <definedName name="mdambhdkbx26.5">#REF!</definedName>
    <definedName name="mdambhdkbx9">#REF!</definedName>
    <definedName name="mdambhth16">#REF!</definedName>
    <definedName name="mdambhth17.5">#REF!</definedName>
    <definedName name="mdambhth25">#REF!</definedName>
    <definedName name="mdambthepth10">#REF!</definedName>
    <definedName name="mdambthepth12.2">#REF!</definedName>
    <definedName name="mdambthepth13">#REF!</definedName>
    <definedName name="mdambthepth14.5">#REF!</definedName>
    <definedName name="mdambthepth15.5">#REF!</definedName>
    <definedName name="mdambthepth8.5">#REF!</definedName>
    <definedName name="mdamcanh1">#REF!</definedName>
    <definedName name="mdamccdk5.5">#REF!</definedName>
    <definedName name="mdamccdk9">#REF!</definedName>
    <definedName name="mdamdatct60">#REF!</definedName>
    <definedName name="mdamdatct80">#REF!</definedName>
    <definedName name="mdamdui0.6">#REF!</definedName>
    <definedName name="mdamdui0.8">#REF!</definedName>
    <definedName name="mdamdui1">#REF!</definedName>
    <definedName name="mdamdui1.5">#REF!</definedName>
    <definedName name="mdamdui2.8">#REF!</definedName>
    <definedName name="mdamrung15">#REF!</definedName>
    <definedName name="mdamrung18">#REF!</definedName>
    <definedName name="mdamrung8">#REF!</definedName>
    <definedName name="mdao1gbh0.15">#REF!</definedName>
    <definedName name="mdao1gbh0.25">#REF!</definedName>
    <definedName name="mdao1gbh0.30">#REF!</definedName>
    <definedName name="mdao1gbh0.35">#REF!</definedName>
    <definedName name="mdao1gbh0.40">#REF!</definedName>
    <definedName name="mdao1gbh0.65">#REF!</definedName>
    <definedName name="mdao1gbh0.75">#REF!</definedName>
    <definedName name="mdao1gbh1.25">#REF!</definedName>
    <definedName name="mdao1gbx0.22">#REF!</definedName>
    <definedName name="mdao1gbx0.25">#REF!</definedName>
    <definedName name="mdao1gbx0.30">#REF!</definedName>
    <definedName name="mdao1gbx0.35">#REF!</definedName>
    <definedName name="mdao1gbx0.40">#REF!</definedName>
    <definedName name="mdao1gbx0.50">#REF!</definedName>
    <definedName name="mdao1gbx0.65">#REF!</definedName>
    <definedName name="mdao1gbx1.00">#REF!</definedName>
    <definedName name="mdao1gbx1.20">#REF!</definedName>
    <definedName name="mdao1gbx1.25">#REF!</definedName>
    <definedName name="mdao1gbx1.60">#REF!</definedName>
    <definedName name="mdao1gbx2.00">#REF!</definedName>
    <definedName name="mdao1gbx2.50">#REF!</definedName>
    <definedName name="mdao1gbx4.00">#REF!</definedName>
    <definedName name="mdao1gbx4.60">#REF!</definedName>
    <definedName name="mdao1gbx5.00">#REF!</definedName>
    <definedName name="me">#REF!</definedName>
    <definedName name="mepcocsau1">#REF!</definedName>
    <definedName name="mepcoctr100">#REF!</definedName>
    <definedName name="mepcoctr60">#REF!</definedName>
    <definedName name="MG_A">#REF!</definedName>
    <definedName name="mhan1chieu40">#REF!</definedName>
    <definedName name="mhan1chieu50">#REF!</definedName>
    <definedName name="mhancatnuoc124">#REF!</definedName>
    <definedName name="mhand10.2">#REF!</definedName>
    <definedName name="mhand27.5">#REF!</definedName>
    <definedName name="mhand4">#REF!</definedName>
    <definedName name="mhanhoi1000">#REF!</definedName>
    <definedName name="mhanhoi2000">#REF!</definedName>
    <definedName name="mhanxang20">#REF!</definedName>
    <definedName name="mhanxang9">#REF!</definedName>
    <definedName name="mhanxchieu23">#REF!</definedName>
    <definedName name="mhanxchieu29.2">#REF!</definedName>
    <definedName name="mhanxchieu33.5">#REF!</definedName>
    <definedName name="mkcnGPS15">#REF!</definedName>
    <definedName name="mkcnTRC15">#REF!</definedName>
    <definedName name="mkcnVRM">#REF!</definedName>
    <definedName name="mkeobh165">#REF!</definedName>
    <definedName name="mkeobh215">#REF!</definedName>
    <definedName name="mkeobh28">#REF!</definedName>
    <definedName name="mkeobh40">#REF!</definedName>
    <definedName name="mkeobh50">#REF!</definedName>
    <definedName name="mkeobh55">#REF!</definedName>
    <definedName name="mkeobh60">#REF!</definedName>
    <definedName name="mkeobh80">#REF!</definedName>
    <definedName name="mkeobx108">#REF!</definedName>
    <definedName name="mkeobx130">#REF!</definedName>
    <definedName name="mkeobx45">#REF!</definedName>
    <definedName name="mkeobx54">#REF!</definedName>
    <definedName name="mkeobx60">#REF!</definedName>
    <definedName name="mkeobx75">#REF!</definedName>
    <definedName name="mkhoanbttay24">#REF!</definedName>
    <definedName name="mkhoanbttay30">#REF!</definedName>
    <definedName name="mkhoanbttay38">#REF!</definedName>
    <definedName name="mkhoanbttay40">#REF!</definedName>
    <definedName name="mkhoandatay30">#REF!</definedName>
    <definedName name="mkhoandatay42">#REF!</definedName>
    <definedName name="mkhoandung4.5">#REF!</definedName>
    <definedName name="mkhoansattay13">#REF!</definedName>
    <definedName name="mkhoanxoayth110">#REF!</definedName>
    <definedName name="mkhoanxoayth95">#REF!</definedName>
    <definedName name="mkichck18">#REF!</definedName>
    <definedName name="mkichck250">#REF!</definedName>
    <definedName name="mkichday60">#REF!</definedName>
    <definedName name="mkichnang100">#REF!</definedName>
    <definedName name="mkichnang250">#REF!</definedName>
    <definedName name="mkichnang500">#REF!</definedName>
    <definedName name="mluoncap15">#REF!</definedName>
    <definedName name="mmai2.7">#REF!</definedName>
    <definedName name="mnenkhid102">#REF!</definedName>
    <definedName name="mnenkhid120">#REF!</definedName>
    <definedName name="mnenkhid1200">#REF!</definedName>
    <definedName name="mnenkhid200">#REF!</definedName>
    <definedName name="mnenkhid240">#REF!</definedName>
    <definedName name="mnenkhid300">#REF!</definedName>
    <definedName name="mnenkhid360">#REF!</definedName>
    <definedName name="mnenkhid5.5">#REF!</definedName>
    <definedName name="mnenkhid540">#REF!</definedName>
    <definedName name="mnenkhid600">#REF!</definedName>
    <definedName name="mnenkhid660">#REF!</definedName>
    <definedName name="mnenkhid75">#REF!</definedName>
    <definedName name="mnenkhidien10">#REF!</definedName>
    <definedName name="mnenkhidien150">#REF!</definedName>
    <definedName name="mnenkhidien216">#REF!</definedName>
    <definedName name="mnenkhidien22">#REF!</definedName>
    <definedName name="mnenkhidien270">#REF!</definedName>
    <definedName name="mnenkhidien30">#REF!</definedName>
    <definedName name="mnenkhidien300">#REF!</definedName>
    <definedName name="mnenkhidien5">#REF!</definedName>
    <definedName name="mnenkhidien56">#REF!</definedName>
    <definedName name="mnenkhidien600">#REF!</definedName>
    <definedName name="mnenkhixang11">#REF!</definedName>
    <definedName name="mnenkhixang120">#REF!</definedName>
    <definedName name="mnenkhixang200">#REF!</definedName>
    <definedName name="mnenkhixang25">#REF!</definedName>
    <definedName name="mnenkhixang3">#REF!</definedName>
    <definedName name="mnenkhixang300">#REF!</definedName>
    <definedName name="mnenkhixang40">#REF!</definedName>
    <definedName name="mnenkhixang600">#REF!</definedName>
    <definedName name="mnghiendad25">#REF!</definedName>
    <definedName name="mnghiendadd20">#REF!</definedName>
    <definedName name="mnghiendadd6">#REF!</definedName>
    <definedName name="mnghiendatho14">#REF!</definedName>
    <definedName name="mnghiendatho200">#REF!</definedName>
    <definedName name="mnhogcaydk100">#REF!</definedName>
    <definedName name="mnhogcaydk54">#REF!</definedName>
    <definedName name="mnhogcaydk75">#REF!</definedName>
    <definedName name="morita">#REF!</definedName>
    <definedName name="moritavn">#REF!</definedName>
    <definedName name="motodk150">#REF!</definedName>
    <definedName name="motodk180">#REF!</definedName>
    <definedName name="motodk200">#REF!</definedName>
    <definedName name="motodk240">#REF!</definedName>
    <definedName name="motodk255">#REF!</definedName>
    <definedName name="motodk272">#REF!</definedName>
    <definedName name="motothung10">#REF!</definedName>
    <definedName name="motothung12">#REF!</definedName>
    <definedName name="motothung12.5">#REF!</definedName>
    <definedName name="motothung2">#REF!</definedName>
    <definedName name="motothung2.5">#REF!</definedName>
    <definedName name="motothung20">#REF!</definedName>
    <definedName name="motothung4">#REF!</definedName>
    <definedName name="motothung5">#REF!</definedName>
    <definedName name="motothung6">#REF!</definedName>
    <definedName name="motothung7">#REF!</definedName>
    <definedName name="mototnuoc4">#REF!</definedName>
    <definedName name="mototnuoc5">#REF!</definedName>
    <definedName name="mototnuoc6">#REF!</definedName>
    <definedName name="mototnuoc7">#REF!</definedName>
    <definedName name="mototudo10">#REF!</definedName>
    <definedName name="mototudo12">#REF!</definedName>
    <definedName name="mototudo15">#REF!</definedName>
    <definedName name="mototudo2.5">#REF!</definedName>
    <definedName name="mototudo20">#REF!</definedName>
    <definedName name="mototudo25">#REF!</definedName>
    <definedName name="mototudo27">#REF!</definedName>
    <definedName name="mototudo3.5">#REF!</definedName>
    <definedName name="mototudo4">#REF!</definedName>
    <definedName name="mototudo5">#REF!</definedName>
    <definedName name="mototudo6">#REF!</definedName>
    <definedName name="mototudo7">#REF!</definedName>
    <definedName name="mototudo9">#REF!</definedName>
    <definedName name="motovcbt6">#REF!</definedName>
    <definedName name="mpha250">#REF!</definedName>
    <definedName name="mphaothep10">#REF!</definedName>
    <definedName name="mphaothep15">#REF!</definedName>
    <definedName name="mphatdienld10">#REF!</definedName>
    <definedName name="mphatdienld112">#REF!</definedName>
    <definedName name="mphatdienld122">#REF!</definedName>
    <definedName name="mphatdienld15">#REF!</definedName>
    <definedName name="mphatdienld20">#REF!</definedName>
    <definedName name="mphatdienld25">#REF!</definedName>
    <definedName name="mphatdienld30">#REF!</definedName>
    <definedName name="mphatdienld38">#REF!</definedName>
    <definedName name="mphatdienld45">#REF!</definedName>
    <definedName name="mphatdienld5.2">#REF!</definedName>
    <definedName name="mphatdienld50">#REF!</definedName>
    <definedName name="mphatdienld60">#REF!</definedName>
    <definedName name="mphatdienld75">#REF!</definedName>
    <definedName name="mphatdienld8">#REF!</definedName>
    <definedName name="mphunson400">#REF!</definedName>
    <definedName name="mphunvua2">#REF!</definedName>
    <definedName name="mphunvua4">#REF!</definedName>
    <definedName name="mraibtsp500">#REF!</definedName>
    <definedName name="mraintn100">#REF!</definedName>
    <definedName name="mraintn65">#REF!</definedName>
    <definedName name="mromooc14">#REF!</definedName>
    <definedName name="mromooc15">#REF!</definedName>
    <definedName name="mromooc2">#REF!</definedName>
    <definedName name="mromooc21">#REF!</definedName>
    <definedName name="mromooc4">#REF!</definedName>
    <definedName name="mromooc7.5">#REF!</definedName>
    <definedName name="msangbentontie1">#REF!</definedName>
    <definedName name="msangruada11">#REF!</definedName>
    <definedName name="msangruada35">#REF!</definedName>
    <definedName name="msangruada45">#REF!</definedName>
    <definedName name="msanth108">#REF!</definedName>
    <definedName name="msanth180">#REF!</definedName>
    <definedName name="msanth250">#REF!</definedName>
    <definedName name="msanth54">#REF!</definedName>
    <definedName name="msanth90">#REF!</definedName>
    <definedName name="mtaukeo150">#REF!</definedName>
    <definedName name="mtaukeo360">#REF!</definedName>
    <definedName name="mtaukeo600">#REF!</definedName>
    <definedName name="mtbipvlan150">#REF!</definedName>
    <definedName name="mthungcapdkbx2.5">#REF!</definedName>
    <definedName name="mthungcapdkbx2.75">#REF!</definedName>
    <definedName name="mthungcapdkbx3">#REF!</definedName>
    <definedName name="mthungcapdkbx4.5">#REF!</definedName>
    <definedName name="mthungcapdkbx5">#REF!</definedName>
    <definedName name="mthungcapdkbx8">#REF!</definedName>
    <definedName name="mthungcapdkbx9">#REF!</definedName>
    <definedName name="mtien4.5">#REF!</definedName>
    <definedName name="mtoidien0.5">#REF!</definedName>
    <definedName name="mtoidien1">#REF!</definedName>
    <definedName name="mtoidien1.5">#REF!</definedName>
    <definedName name="mtoidien2">#REF!</definedName>
    <definedName name="mtoidien2.5">#REF!</definedName>
    <definedName name="mtoidien3">#REF!</definedName>
    <definedName name="mtoidien4">#REF!</definedName>
    <definedName name="mtoidien5">#REF!</definedName>
    <definedName name="mtrambomdau40">#REF!</definedName>
    <definedName name="mtrambomdau50">#REF!</definedName>
    <definedName name="mtramtronbt20">#REF!</definedName>
    <definedName name="mtramtronbt22">#REF!</definedName>
    <definedName name="mtramtronbt30">#REF!</definedName>
    <definedName name="mtramtronbt60">#REF!</definedName>
    <definedName name="mtramtronbtn25">#REF!</definedName>
    <definedName name="mtramtronbtn30">#REF!</definedName>
    <definedName name="mtramtronbtn40">#REF!</definedName>
    <definedName name="mtramtronbtn50">#REF!</definedName>
    <definedName name="mtramtronbtn60">#REF!</definedName>
    <definedName name="mtramtronbtn80">#REF!</definedName>
    <definedName name="mtronbentonite1">#REF!</definedName>
    <definedName name="mtronbt100">#REF!</definedName>
    <definedName name="mtronbt1150">#REF!</definedName>
    <definedName name="mtronbt150">#REF!</definedName>
    <definedName name="mtronbt1600">#REF!</definedName>
    <definedName name="mtronbt200">#REF!</definedName>
    <definedName name="mtronbt250">#REF!</definedName>
    <definedName name="mtronbt425">#REF!</definedName>
    <definedName name="mtronbt500">#REF!</definedName>
    <definedName name="mtronbt800">#REF!</definedName>
    <definedName name="mtronvua110">#REF!</definedName>
    <definedName name="mtronvua150">#REF!</definedName>
    <definedName name="mtronvua200">#REF!</definedName>
    <definedName name="mtronvua250">#REF!</definedName>
    <definedName name="mtronvua325">#REF!</definedName>
    <definedName name="mtronvua80">#REF!</definedName>
    <definedName name="muonong2.8">#REF!</definedName>
    <definedName name="mvanthang0.3">#REF!</definedName>
    <definedName name="mvanthang0.5">#REF!</definedName>
    <definedName name="mvanthang2">#REF!</definedName>
    <definedName name="mxebombt90">#REF!</definedName>
    <definedName name="mxenanghang1.5">#REF!</definedName>
    <definedName name="mxenanghang12">#REF!</definedName>
    <definedName name="mxenanghang3">#REF!</definedName>
    <definedName name="mxenanghang3.2">#REF!</definedName>
    <definedName name="mxenanghang3.5">#REF!</definedName>
    <definedName name="mxenanghang5">#REF!</definedName>
    <definedName name="mxetuoinhua190">#REF!</definedName>
    <definedName name="mxuclat0.40">#REF!</definedName>
    <definedName name="mxuclat1.00">#REF!</definedName>
    <definedName name="mxuclat1.65">#REF!</definedName>
    <definedName name="mxuclat2.00">#REF!</definedName>
    <definedName name="mxuclat2.80">#REF!</definedName>
    <definedName name="myle">#REF!</definedName>
    <definedName name="n" hidden="1">#REF!</definedName>
    <definedName name="nc">#REF!</definedName>
    <definedName name="ncong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odaki">#REF!</definedName>
    <definedName name="OLE_LINK1" localSheetId="6">'Trends file-6-Ops'!#REF!</definedName>
    <definedName name="ONE" localSheetId="1">'[1]Sch. 1'!$Q$26</definedName>
    <definedName name="ONE" localSheetId="2">'[1]Sch. 1'!$Q$26</definedName>
    <definedName name="ONE" localSheetId="3">'[1]Sch. 1'!$Q$26</definedName>
    <definedName name="ONE">#REF!</definedName>
    <definedName name="ophom">#REF!</definedName>
    <definedName name="P7b">#REF!</definedName>
    <definedName name="PA">#REF!</definedName>
    <definedName name="_xlnm.Print_Area" localSheetId="0">Cover!$A$1:$M$25</definedName>
    <definedName name="_xlnm.Print_Area" localSheetId="1">'Trends file-1'!$A$1:$H$100</definedName>
    <definedName name="_xlnm.Print_Area" localSheetId="2">'Trends file-2'!$A$1:$H$95</definedName>
    <definedName name="_xlnm.Print_Area" localSheetId="3">'Trends file-3'!$A$1:$H$85</definedName>
    <definedName name="_xlnm.Print_Area" localSheetId="4">'Trends file-4'!$A$1:$H$266</definedName>
    <definedName name="_xlnm.Print_Area" localSheetId="5">'Trends file-5-SCH'!$A$1:$H$176</definedName>
    <definedName name="_xlnm.Print_Area" localSheetId="6">'Trends file-6-Ops'!$A$1:$H$162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tdg_cong">#REF!</definedName>
    <definedName name="ptdg_duong">#REF!</definedName>
    <definedName name="PWHT">#REF!</definedName>
    <definedName name="qtdm">#REF!</definedName>
    <definedName name="rate" localSheetId="1">'[1]Sch. 1'!$A$40</definedName>
    <definedName name="rate" localSheetId="2">'[1]Sch. 1'!$A$40</definedName>
    <definedName name="rate" localSheetId="3">'[1]Sch. 1'!$A$40</definedName>
    <definedName name="rate">#REF!</definedName>
    <definedName name="rate1" localSheetId="1">'[1]Sch. 1'!$A$41</definedName>
    <definedName name="rate1" localSheetId="2">'[1]Sch. 1'!$A$41</definedName>
    <definedName name="rate1" localSheetId="3">'[1]Sch. 1'!$A$41</definedName>
    <definedName name="rate1">#REF!</definedName>
    <definedName name="RATES">#REF!</definedName>
    <definedName name="RED_RIVER_BRIDGE__THANH_TRI_BRIDGE__CONSTRUCTION_PROJECT">#REF!</definedName>
    <definedName name="REO">#REF!</definedName>
    <definedName name="RT">#REF!</definedName>
    <definedName name="satu">#REF!</definedName>
    <definedName name="Sheet1">#REF!</definedName>
    <definedName name="sho">#REF!</definedName>
    <definedName name="SORT">#REF!</definedName>
    <definedName name="SPEC">#REF!</definedName>
    <definedName name="SPECSUMMARY">#REF!</definedName>
    <definedName name="SSTR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axTV">10%</definedName>
    <definedName name="TaxXL">5%</definedName>
    <definedName name="TBA">#REF!</definedName>
    <definedName name="tdia">#REF!</definedName>
    <definedName name="tdt">#REF!</definedName>
    <definedName name="ten">#REF!</definedName>
    <definedName name="thdt">#REF!</definedName>
    <definedName name="thue">6</definedName>
    <definedName name="Tien">#REF!</definedName>
    <definedName name="Tim_lan_xuat_hien">#REF!</definedName>
    <definedName name="tim_xuat_hien">#REF!</definedName>
    <definedName name="tld">#REF!</definedName>
    <definedName name="tly">#REF!</definedName>
    <definedName name="tn">#REF!</definedName>
    <definedName name="Tong">#REF!</definedName>
    <definedName name="tongcong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VAT_LIEU">#REF!</definedName>
    <definedName name="TRA_VL">#REF!</definedName>
    <definedName name="TRAVL">#REF!</definedName>
    <definedName name="trt">#REF!</definedName>
    <definedName name="tt">#REF!</definedName>
    <definedName name="tthi">#REF!</definedName>
    <definedName name="TTLB1">#REF!</definedName>
    <definedName name="TTLB2">#REF!</definedName>
    <definedName name="TTLB3">#REF!</definedName>
    <definedName name="ty_le">#REF!</definedName>
    <definedName name="ty_le_BTN">#REF!</definedName>
    <definedName name="Ty_le1">#REF!</definedName>
    <definedName name="usd">#REF!</definedName>
    <definedName name="USD_Rate" localSheetId="1">'[1]Sch. 1'!$AM$2</definedName>
    <definedName name="USD_Rate" localSheetId="2">'[1]Sch. 1'!$AM$2</definedName>
    <definedName name="USD_Rate" localSheetId="3">'[1]Sch. 1'!$AM$2</definedName>
    <definedName name="USD_Rate">[3]KPIs!$AM$2</definedName>
    <definedName name="usrNext1Period" localSheetId="1">'[1]Sch. 1'!$A$12</definedName>
    <definedName name="usrNext1Period" localSheetId="2">'[1]Sch. 1'!$A$12</definedName>
    <definedName name="usrNext1Period" localSheetId="3">'[1]Sch. 1'!$A$12</definedName>
    <definedName name="usrNext1Period">#REF!</definedName>
    <definedName name="VARIINST">#REF!</definedName>
    <definedName name="VARIPURC">#REF!</definedName>
    <definedName name="vat">#REF!</definedName>
    <definedName name="vbt400d">#REF!</definedName>
    <definedName name="vbta">#REF!</definedName>
    <definedName name="vbtB">#REF!</definedName>
    <definedName name="vbtD">#REF!</definedName>
    <definedName name="vbtE">#REF!</definedName>
    <definedName name="vbtF">#REF!</definedName>
    <definedName name="vbtg">#REF!</definedName>
    <definedName name="viet">#REF!</definedName>
    <definedName name="vtu">#REF!</definedName>
    <definedName name="W">#REF!</definedName>
    <definedName name="waterway">#REF!</definedName>
    <definedName name="wrn.Staff._.cost1998." localSheetId="1" hidden="1">{#N/A,#N/A,TRUE,"Staffnos &amp; cost"}</definedName>
    <definedName name="wrn.Staff._.cost1998." localSheetId="2" hidden="1">{#N/A,#N/A,TRUE,"Staffnos &amp; cost"}</definedName>
    <definedName name="wrn.Staff._.cost1998." localSheetId="3" hidden="1">{#N/A,#N/A,TRUE,"Staffnos &amp; cost"}</definedName>
    <definedName name="wrn.Staff._.cost1998." localSheetId="4" hidden="1">{#N/A,#N/A,TRUE,"Staffnos &amp; cost"}</definedName>
    <definedName name="wrn.Staff._.cost1998." localSheetId="5" hidden="1">{#N/A,#N/A,TRUE,"Staffnos &amp; cost"}</definedName>
    <definedName name="wrn.Staff._.cost1998." localSheetId="6" hidden="1">{#N/A,#N/A,TRUE,"Staffnos &amp; cost"}</definedName>
    <definedName name="wrn.Staff._.cost1998." hidden="1">{#N/A,#N/A,TRUE,"Staffnos &amp; cost"}</definedName>
    <definedName name="wrn.Staffcost." localSheetId="1" hidden="1">{#N/A,#N/A,FALSE,"Staffnos &amp; cost"}</definedName>
    <definedName name="wrn.Staffcost." localSheetId="2" hidden="1">{#N/A,#N/A,FALSE,"Staffnos &amp; cost"}</definedName>
    <definedName name="wrn.Staffcost." localSheetId="3" hidden="1">{#N/A,#N/A,FALSE,"Staffnos &amp; cost"}</definedName>
    <definedName name="wrn.Staffcost." localSheetId="4" hidden="1">{#N/A,#N/A,FALSE,"Staffnos &amp; cost"}</definedName>
    <definedName name="wrn.Staffcost." localSheetId="5" hidden="1">{#N/A,#N/A,FALSE,"Staffnos &amp; cost"}</definedName>
    <definedName name="wrn.Staffcost." localSheetId="6" hidden="1">{#N/A,#N/A,FALSE,"Staffnos &amp; cost"}</definedName>
    <definedName name="wrn.Staffcost." hidden="1">{#N/A,#N/A,FALSE,"Staffnos &amp; cost"}</definedName>
    <definedName name="X">#REF!</definedName>
    <definedName name="xd0.6">#REF!</definedName>
    <definedName name="xd1.3">#REF!</definedName>
    <definedName name="xd1.5">#REF!</definedName>
    <definedName name="xh">#REF!</definedName>
    <definedName name="xk0.6">#REF!</definedName>
    <definedName name="xk1.3">#REF!</definedName>
    <definedName name="xk1.5">#REF!</definedName>
    <definedName name="xl">#REF!</definedName>
    <definedName name="xlc">#REF!</definedName>
    <definedName name="xld1.4">#REF!</definedName>
    <definedName name="xlk">#REF!</definedName>
    <definedName name="xlk1.4">#REF!</definedName>
    <definedName name="xn">#REF!</definedName>
    <definedName name="xx">#REF!</definedName>
    <definedName name="ZYX">#REF!</definedName>
    <definedName name="ZZZ">#REF!</definedName>
    <definedName name="もりた">#REF!</definedName>
    <definedName name="勝">#REF!</definedName>
    <definedName name="工事">#REF!</definedName>
    <definedName name="現法">#REF!</definedName>
    <definedName name="直轄">#REF!</definedName>
  </definedNames>
  <calcPr calcId="152511"/>
</workbook>
</file>

<file path=xl/calcChain.xml><?xml version="1.0" encoding="utf-8"?>
<calcChain xmlns="http://schemas.openxmlformats.org/spreadsheetml/2006/main">
  <c r="G6" i="3" l="1"/>
  <c r="F6" i="3"/>
  <c r="E6" i="3"/>
  <c r="D6" i="3"/>
  <c r="C6" i="3"/>
  <c r="G86" i="10" l="1"/>
  <c r="F86" i="10"/>
  <c r="E86" i="10"/>
  <c r="D86" i="10"/>
  <c r="C86" i="10"/>
  <c r="G54" i="4" l="1"/>
  <c r="G42" i="4"/>
  <c r="G146" i="3"/>
  <c r="G20" i="4" l="1"/>
  <c r="A5" i="7"/>
  <c r="F1" i="6"/>
  <c r="G90" i="4" l="1"/>
  <c r="G28" i="4"/>
  <c r="G129" i="4"/>
  <c r="G67" i="3"/>
  <c r="G134" i="3"/>
  <c r="G106" i="3"/>
  <c r="G80" i="3"/>
  <c r="G92" i="3"/>
  <c r="G183" i="3"/>
  <c r="G4" i="3"/>
  <c r="G47" i="3"/>
  <c r="G29" i="3"/>
  <c r="G118" i="3"/>
  <c r="G8" i="4"/>
  <c r="G108" i="4" l="1"/>
  <c r="G99" i="4"/>
  <c r="G148" i="4" l="1"/>
  <c r="G118" i="4"/>
  <c r="F61" i="7" l="1"/>
  <c r="F8" i="8"/>
  <c r="C61" i="7"/>
  <c r="C8" i="8"/>
  <c r="G61" i="7"/>
  <c r="G8" i="8"/>
  <c r="E61" i="7"/>
  <c r="E8" i="8"/>
  <c r="D61" i="7"/>
  <c r="D8" i="8"/>
  <c r="D56" i="4" l="1"/>
  <c r="D101" i="4"/>
  <c r="D22" i="4"/>
  <c r="D120" i="3"/>
  <c r="D170" i="4"/>
  <c r="D44" i="4"/>
  <c r="D167" i="3"/>
  <c r="D108" i="3"/>
  <c r="D92" i="4"/>
  <c r="D79" i="4"/>
  <c r="D203" i="3"/>
  <c r="D185" i="3"/>
  <c r="D49" i="3"/>
  <c r="D10" i="4"/>
  <c r="D5" i="6" s="1"/>
  <c r="D70" i="6" s="1"/>
  <c r="D81" i="6" s="1"/>
  <c r="D100" i="6" s="1"/>
  <c r="D108" i="6" s="1"/>
  <c r="D114" i="6" s="1"/>
  <c r="D123" i="6" s="1"/>
  <c r="D155" i="6" s="1"/>
  <c r="D66" i="4"/>
  <c r="D69" i="3"/>
  <c r="D148" i="3"/>
  <c r="D239" i="3"/>
  <c r="D150" i="4"/>
  <c r="D221" i="3"/>
  <c r="D30" i="4"/>
  <c r="D94" i="3"/>
  <c r="D136" i="3"/>
  <c r="D254" i="3"/>
  <c r="D131" i="4"/>
  <c r="D120" i="4"/>
  <c r="D110" i="4"/>
  <c r="D82" i="3"/>
  <c r="D31" i="3"/>
  <c r="C44" i="4"/>
  <c r="C79" i="4"/>
  <c r="C203" i="3"/>
  <c r="C92" i="4"/>
  <c r="C101" i="4"/>
  <c r="C136" i="3"/>
  <c r="C110" i="4"/>
  <c r="C148" i="3"/>
  <c r="C120" i="4"/>
  <c r="C131" i="4"/>
  <c r="C49" i="3"/>
  <c r="C10" i="4"/>
  <c r="C5" i="6" s="1"/>
  <c r="C70" i="6" s="1"/>
  <c r="C81" i="6" s="1"/>
  <c r="C100" i="6" s="1"/>
  <c r="C108" i="6" s="1"/>
  <c r="C114" i="6" s="1"/>
  <c r="C123" i="6" s="1"/>
  <c r="C155" i="6" s="1"/>
  <c r="C108" i="3"/>
  <c r="C22" i="4"/>
  <c r="C56" i="4"/>
  <c r="C239" i="3"/>
  <c r="C167" i="3"/>
  <c r="C82" i="3"/>
  <c r="C94" i="3"/>
  <c r="C221" i="3"/>
  <c r="C185" i="3"/>
  <c r="C120" i="3"/>
  <c r="C69" i="3"/>
  <c r="C254" i="3"/>
  <c r="C66" i="4"/>
  <c r="C30" i="4"/>
  <c r="C150" i="4"/>
  <c r="C170" i="4"/>
  <c r="C31" i="3"/>
  <c r="F148" i="3"/>
  <c r="F79" i="4"/>
  <c r="F203" i="3"/>
  <c r="F30" i="4"/>
  <c r="F254" i="3"/>
  <c r="F66" i="4"/>
  <c r="F131" i="4"/>
  <c r="F150" i="4"/>
  <c r="F101" i="4"/>
  <c r="F22" i="4"/>
  <c r="F108" i="3"/>
  <c r="F56" i="4"/>
  <c r="F120" i="4"/>
  <c r="F31" i="3"/>
  <c r="F69" i="3"/>
  <c r="F120" i="3"/>
  <c r="F221" i="3"/>
  <c r="F136" i="3"/>
  <c r="F239" i="3"/>
  <c r="F167" i="3"/>
  <c r="F49" i="3"/>
  <c r="F170" i="4"/>
  <c r="F10" i="4"/>
  <c r="F5" i="6" s="1"/>
  <c r="F70" i="6" s="1"/>
  <c r="F81" i="6" s="1"/>
  <c r="F100" i="6" s="1"/>
  <c r="F108" i="6" s="1"/>
  <c r="F114" i="6" s="1"/>
  <c r="F123" i="6" s="1"/>
  <c r="F155" i="6" s="1"/>
  <c r="F92" i="4"/>
  <c r="F94" i="3"/>
  <c r="F44" i="4"/>
  <c r="F82" i="3"/>
  <c r="F185" i="3"/>
  <c r="F110" i="4"/>
  <c r="G148" i="3"/>
  <c r="G79" i="4"/>
  <c r="G66" i="4"/>
  <c r="G110" i="4"/>
  <c r="G94" i="3"/>
  <c r="G30" i="4"/>
  <c r="G185" i="3"/>
  <c r="G44" i="4"/>
  <c r="G120" i="4"/>
  <c r="G203" i="3"/>
  <c r="G49" i="3"/>
  <c r="G108" i="3"/>
  <c r="G150" i="4"/>
  <c r="G92" i="4"/>
  <c r="G254" i="3"/>
  <c r="G239" i="3"/>
  <c r="G170" i="4"/>
  <c r="G69" i="3"/>
  <c r="G221" i="3"/>
  <c r="G131" i="4"/>
  <c r="G31" i="3"/>
  <c r="G10" i="4"/>
  <c r="G5" i="6" s="1"/>
  <c r="G70" i="6" s="1"/>
  <c r="G81" i="6" s="1"/>
  <c r="G100" i="6" s="1"/>
  <c r="G108" i="6" s="1"/>
  <c r="G114" i="6" s="1"/>
  <c r="G123" i="6" s="1"/>
  <c r="G155" i="6" s="1"/>
  <c r="G22" i="4"/>
  <c r="G82" i="3"/>
  <c r="G56" i="4"/>
  <c r="G101" i="4"/>
  <c r="G167" i="3"/>
  <c r="G120" i="3"/>
  <c r="G136" i="3"/>
  <c r="E120" i="4"/>
  <c r="E203" i="3"/>
  <c r="E110" i="4"/>
  <c r="E254" i="3"/>
  <c r="E221" i="3"/>
  <c r="E44" i="4"/>
  <c r="E101" i="4"/>
  <c r="E69" i="3"/>
  <c r="E131" i="4"/>
  <c r="E150" i="4"/>
  <c r="E30" i="4"/>
  <c r="E49" i="3"/>
  <c r="E56" i="4"/>
  <c r="E239" i="3"/>
  <c r="E167" i="3"/>
  <c r="E170" i="4"/>
  <c r="E31" i="3"/>
  <c r="E10" i="4"/>
  <c r="E5" i="6" s="1"/>
  <c r="E70" i="6" s="1"/>
  <c r="E81" i="6" s="1"/>
  <c r="E100" i="6" s="1"/>
  <c r="E108" i="6" s="1"/>
  <c r="E114" i="6" s="1"/>
  <c r="E123" i="6" s="1"/>
  <c r="E155" i="6" s="1"/>
  <c r="E94" i="3"/>
  <c r="E92" i="4"/>
  <c r="E185" i="3"/>
  <c r="E66" i="4"/>
  <c r="E120" i="3"/>
  <c r="E108" i="3"/>
  <c r="E148" i="3"/>
  <c r="E79" i="4"/>
  <c r="E136" i="3"/>
  <c r="E22" i="4"/>
  <c r="E82" i="3"/>
  <c r="D99" i="8" l="1"/>
  <c r="C99" i="8"/>
  <c r="E99" i="8"/>
  <c r="F99" i="8"/>
  <c r="G99" i="8" l="1"/>
</calcChain>
</file>

<file path=xl/sharedStrings.xml><?xml version="1.0" encoding="utf-8"?>
<sst xmlns="http://schemas.openxmlformats.org/spreadsheetml/2006/main" count="781" uniqueCount="356">
  <si>
    <t>Particulars</t>
  </si>
  <si>
    <t>Quarter Ended</t>
  </si>
  <si>
    <t>Operating Expenses</t>
  </si>
  <si>
    <t>As at</t>
  </si>
  <si>
    <t>Total revenues</t>
  </si>
  <si>
    <t>Access charges</t>
  </si>
  <si>
    <t>Licence fees, revenue share &amp; spectrum charges</t>
  </si>
  <si>
    <t>Network operations costs</t>
  </si>
  <si>
    <t>Employee costs</t>
  </si>
  <si>
    <t>Finance cost (net)</t>
  </si>
  <si>
    <t>Current tax expense</t>
  </si>
  <si>
    <t>Deferred tax expense / (income)</t>
  </si>
  <si>
    <t>Schedule</t>
  </si>
  <si>
    <t>INDEX</t>
  </si>
  <si>
    <t>Income Tax</t>
  </si>
  <si>
    <t>EBIT</t>
  </si>
  <si>
    <t>Financial Indicators</t>
  </si>
  <si>
    <t>Operational Indicators</t>
  </si>
  <si>
    <t>Operational Performance</t>
  </si>
  <si>
    <t>Parameters</t>
  </si>
  <si>
    <t>Unit</t>
  </si>
  <si>
    <t>000's</t>
  </si>
  <si>
    <t>No.</t>
  </si>
  <si>
    <t>%</t>
  </si>
  <si>
    <t>Average Revenue Per User (ARPU)</t>
  </si>
  <si>
    <t>Rs.</t>
  </si>
  <si>
    <t>Mn Min</t>
  </si>
  <si>
    <t>Minutes &amp; Network Statistics</t>
  </si>
  <si>
    <t>Mobile Services</t>
  </si>
  <si>
    <t>National Long Distance Services</t>
  </si>
  <si>
    <t>International Long Distance Services</t>
  </si>
  <si>
    <t>Census Towns</t>
  </si>
  <si>
    <t>Population Coverage</t>
  </si>
  <si>
    <t>Optic Fibre Network</t>
  </si>
  <si>
    <t>CONSOLIDATED FINANCIAL STATEMENTS FOR PAST FIVE QUARTERS - BHARTI AIRTEL LIMITED</t>
  </si>
  <si>
    <t>Income tax expense</t>
  </si>
  <si>
    <t>Consolidated Summarised Statement of Operations (net of inter segment eliminations)</t>
  </si>
  <si>
    <t>Key Indicators</t>
  </si>
  <si>
    <t>Times</t>
  </si>
  <si>
    <t>Indus Towers</t>
  </si>
  <si>
    <t>Rs</t>
  </si>
  <si>
    <t>CONSOLIDATED FINANCIAL STATEMENTS - BHARTI AIRTEL LIMITED</t>
  </si>
  <si>
    <t>Assets</t>
  </si>
  <si>
    <t>Equity and liabilities</t>
  </si>
  <si>
    <t xml:space="preserve">Equity  </t>
  </si>
  <si>
    <t>Total equity and liabilities</t>
  </si>
  <si>
    <t>Selling, general and adminstration expense</t>
  </si>
  <si>
    <t>Net Additions</t>
  </si>
  <si>
    <t>Monthly Churn</t>
  </si>
  <si>
    <t>Nos</t>
  </si>
  <si>
    <t>Total Minutes on Network (Gross)</t>
  </si>
  <si>
    <t>Total Minutes on Network (Net)</t>
  </si>
  <si>
    <t>Eliminations</t>
  </si>
  <si>
    <t>Non-Census Towns &amp; Villages</t>
  </si>
  <si>
    <t>Cash flows from operating activities</t>
  </si>
  <si>
    <t xml:space="preserve">Adjustments for - </t>
  </si>
  <si>
    <t xml:space="preserve">     Finance income</t>
  </si>
  <si>
    <t xml:space="preserve">     Other non-cash items</t>
  </si>
  <si>
    <t xml:space="preserve">     Inventories</t>
  </si>
  <si>
    <t>Cash flows from investing activities</t>
  </si>
  <si>
    <t>Cash flows from financing activities</t>
  </si>
  <si>
    <t xml:space="preserve">     Repayment of borrowings</t>
  </si>
  <si>
    <t>R kms</t>
  </si>
  <si>
    <t>Total Customers Base</t>
  </si>
  <si>
    <t>Long term debt, net of current portion</t>
  </si>
  <si>
    <t>Short-term borrowings and current portion of long-term debt</t>
  </si>
  <si>
    <t>Less:</t>
  </si>
  <si>
    <t>Schedules to Financial Statements</t>
  </si>
  <si>
    <t xml:space="preserve">     Other financial and non financial liabilities</t>
  </si>
  <si>
    <t xml:space="preserve">     Other financial and non financial assets</t>
  </si>
  <si>
    <t>Bharti Infratel Consolidated</t>
  </si>
  <si>
    <t xml:space="preserve">     Purchase of intangible assets</t>
  </si>
  <si>
    <t>Bharti Infratel Standalone</t>
  </si>
  <si>
    <t>Capex</t>
  </si>
  <si>
    <t>Operating Free Cash Flow</t>
  </si>
  <si>
    <t>Cost of good sold</t>
  </si>
  <si>
    <t>6.1 Operational Performance - INDIA</t>
  </si>
  <si>
    <t>EBITDA</t>
  </si>
  <si>
    <t>Restricted Cash</t>
  </si>
  <si>
    <t xml:space="preserve">EBITDA / Total revenues </t>
  </si>
  <si>
    <t>Profit before tax</t>
  </si>
  <si>
    <t xml:space="preserve">     Interest received</t>
  </si>
  <si>
    <t xml:space="preserve">     Income tax paid</t>
  </si>
  <si>
    <t>Cumulative Investments</t>
  </si>
  <si>
    <t>Finance costs</t>
  </si>
  <si>
    <t>B2C Services</t>
  </si>
  <si>
    <t>B2B Services</t>
  </si>
  <si>
    <t>Others</t>
  </si>
  <si>
    <t>5.1.1</t>
  </si>
  <si>
    <t>5.1.2</t>
  </si>
  <si>
    <t>Digital TV Services</t>
  </si>
  <si>
    <t>Digital TV Customers</t>
  </si>
  <si>
    <t>Net additions</t>
  </si>
  <si>
    <t xml:space="preserve">Average Revenue Per User (ARPU) </t>
  </si>
  <si>
    <t>Districts Covered</t>
  </si>
  <si>
    <r>
      <t xml:space="preserve">Digital TV Services - </t>
    </r>
    <r>
      <rPr>
        <sz val="8"/>
        <rFont val="Arial"/>
        <family val="2"/>
      </rPr>
      <t>Comprises of operations of Digital TV Services.</t>
    </r>
  </si>
  <si>
    <t>Coverage</t>
  </si>
  <si>
    <t xml:space="preserve">     Dividend paid (including tax) to non - controlling interests</t>
  </si>
  <si>
    <t>Customer Base</t>
  </si>
  <si>
    <t>Voice</t>
  </si>
  <si>
    <t>Data</t>
  </si>
  <si>
    <t>Data Customer Base</t>
  </si>
  <si>
    <t>As % of customer base</t>
  </si>
  <si>
    <t>Total MBs on the network</t>
  </si>
  <si>
    <t>Mn</t>
  </si>
  <si>
    <t>min</t>
  </si>
  <si>
    <t>Mn MBs</t>
  </si>
  <si>
    <t>MBs</t>
  </si>
  <si>
    <t>Minutes on the network</t>
  </si>
  <si>
    <t>Data Usage per customer</t>
  </si>
  <si>
    <t>Revenue per site per month</t>
  </si>
  <si>
    <t>Voice Usage per customer</t>
  </si>
  <si>
    <t xml:space="preserve">          Of which no. of Broadband (DSL) customers</t>
  </si>
  <si>
    <t xml:space="preserve">          As % of Customer Base</t>
  </si>
  <si>
    <t>Depreciation</t>
  </si>
  <si>
    <t>Amortization</t>
  </si>
  <si>
    <t>Interest on borrowings &amp; Finance charges</t>
  </si>
  <si>
    <t>Derivatives and exchange fluctuation</t>
  </si>
  <si>
    <t>Investment Income</t>
  </si>
  <si>
    <t>5.1.3</t>
  </si>
  <si>
    <t>VLR</t>
  </si>
  <si>
    <t>Sharing Revenue per sharing operator per month</t>
  </si>
  <si>
    <t>Average Sharing Factor</t>
  </si>
  <si>
    <t xml:space="preserve">     Investment in associate / joint venture</t>
  </si>
  <si>
    <t>Pre-Paid (as % of total Customer Base)</t>
  </si>
  <si>
    <t>As % of Customer Base</t>
  </si>
  <si>
    <t>India</t>
  </si>
  <si>
    <t>5.3.1</t>
  </si>
  <si>
    <t>5.3.2</t>
  </si>
  <si>
    <t>In INR</t>
  </si>
  <si>
    <t>In USD</t>
  </si>
  <si>
    <t>4.1.1</t>
  </si>
  <si>
    <r>
      <t xml:space="preserve">Mobile Services India - </t>
    </r>
    <r>
      <rPr>
        <sz val="8"/>
        <rFont val="Arial"/>
        <family val="2"/>
      </rPr>
      <t>Comprises of consolidated operations of Mobile Services India</t>
    </r>
  </si>
  <si>
    <t>Africa</t>
  </si>
  <si>
    <t>Total Towers</t>
  </si>
  <si>
    <t>Total Co-locations</t>
  </si>
  <si>
    <t xml:space="preserve">     Dividend received</t>
  </si>
  <si>
    <t xml:space="preserve">     Purchase of property, plant and equipment</t>
  </si>
  <si>
    <t>Share of results of Joint Ventures / Associates</t>
  </si>
  <si>
    <t>Profit before Tax</t>
  </si>
  <si>
    <t>Net income</t>
  </si>
  <si>
    <t>Net revenue</t>
  </si>
  <si>
    <t xml:space="preserve">     Purchase of non-current investments</t>
  </si>
  <si>
    <t>US</t>
  </si>
  <si>
    <t>Rs Mn</t>
  </si>
  <si>
    <t>Deferred payment liability</t>
  </si>
  <si>
    <t>4.1.1.1</t>
  </si>
  <si>
    <t>4.1.1.2</t>
  </si>
  <si>
    <t>4.1.1.3</t>
  </si>
  <si>
    <t>4.1.1.4</t>
  </si>
  <si>
    <t>4.1.1.5</t>
  </si>
  <si>
    <t>4.1.1.6</t>
  </si>
  <si>
    <t>5.3.3</t>
  </si>
  <si>
    <t xml:space="preserve">     Advance against equity</t>
  </si>
  <si>
    <t>Schedule of Consolidated Net Debt</t>
  </si>
  <si>
    <t>Schedule of Consolidated Finance Cost</t>
  </si>
  <si>
    <t xml:space="preserve">     Sale of non-current investments</t>
  </si>
  <si>
    <t>Other expenses</t>
  </si>
  <si>
    <t xml:space="preserve">     Sale of tower assets</t>
  </si>
  <si>
    <t xml:space="preserve">     Repayment of finance lease liabilities</t>
  </si>
  <si>
    <t xml:space="preserve">     Loan to joint venture / associate</t>
  </si>
  <si>
    <t>Profit for the period</t>
  </si>
  <si>
    <t xml:space="preserve">     Employee share-based payment expenses</t>
  </si>
  <si>
    <t xml:space="preserve">     Net movement in current investments</t>
  </si>
  <si>
    <t xml:space="preserve">     Dividend paid (including tax)</t>
  </si>
  <si>
    <t xml:space="preserve">     Sale of interest in a subsidiary</t>
  </si>
  <si>
    <t xml:space="preserve">     Depreciation and amortisation</t>
  </si>
  <si>
    <t>Depreciation and Amortisation</t>
  </si>
  <si>
    <t>Tower Infrastructure services</t>
  </si>
  <si>
    <t>Of which Mobile Broadband costumers</t>
  </si>
  <si>
    <t>Network towers</t>
  </si>
  <si>
    <t xml:space="preserve">          Of which Mobile Broadband towers</t>
  </si>
  <si>
    <t>Total Mobile Broadband Base stations</t>
  </si>
  <si>
    <r>
      <rPr>
        <b/>
        <sz val="8"/>
        <rFont val="Arial"/>
        <family val="2"/>
      </rPr>
      <t xml:space="preserve">Airtel Business - </t>
    </r>
    <r>
      <rPr>
        <sz val="8"/>
        <rFont val="Arial"/>
        <family val="2"/>
      </rPr>
      <t>Submarine Cable System</t>
    </r>
  </si>
  <si>
    <t>[AS PER INDIAN ACCOUNTING STANDARDS (Ind-AS)]</t>
  </si>
  <si>
    <t>Consolidated Statements of Operations as per Indian Accounting Standards (Ind-AS)</t>
  </si>
  <si>
    <t>Consolidated Balance Sheet as per Indian Accounting Standards (Ind-AS)</t>
  </si>
  <si>
    <t>Consolidated Statement of Cash Flows as per Indian Accounting Standards (Ind-AS)</t>
  </si>
  <si>
    <t>Consolidated Summarised Statement of Operations as per Ind-AS (net of inter segment eliminations)</t>
  </si>
  <si>
    <t>Region and Segment wise summarised statement of operations as per Ind-AS:</t>
  </si>
  <si>
    <r>
      <t>India South Asia</t>
    </r>
    <r>
      <rPr>
        <sz val="8"/>
        <rFont val="Arial"/>
        <family val="2"/>
      </rPr>
      <t>- Summarised Statement of Operations as per Ind-AS (net of inter segment eliminations)</t>
    </r>
  </si>
  <si>
    <r>
      <t>India</t>
    </r>
    <r>
      <rPr>
        <sz val="8"/>
        <rFont val="Arial"/>
        <family val="2"/>
      </rPr>
      <t xml:space="preserve"> - Summarised Statement of Operations as per Ind-AS (net of inter segment eliminations)</t>
    </r>
  </si>
  <si>
    <t>Homes Customers</t>
  </si>
  <si>
    <t>Non Voice Revenue as % of Homes Revenues</t>
  </si>
  <si>
    <t>Airtel Business</t>
  </si>
  <si>
    <t>Income</t>
  </si>
  <si>
    <t>Finance Income</t>
  </si>
  <si>
    <t>Expenses</t>
  </si>
  <si>
    <t>Access Charges</t>
  </si>
  <si>
    <t>Network operating expenses</t>
  </si>
  <si>
    <t>Profit from operating activities before depreciation, amortization and exceptional items</t>
  </si>
  <si>
    <t>Other Expenses</t>
  </si>
  <si>
    <t>Profit before exceptional items and tax</t>
  </si>
  <si>
    <t>Exceptional items</t>
  </si>
  <si>
    <t>Current tax</t>
  </si>
  <si>
    <t>Non-current assets</t>
  </si>
  <si>
    <t>Property, plant and equipment</t>
  </si>
  <si>
    <t>Capital work-in-progress</t>
  </si>
  <si>
    <t>Goodwill</t>
  </si>
  <si>
    <t>Intangible assets under development</t>
  </si>
  <si>
    <t>Investment in joint ventures and associates</t>
  </si>
  <si>
    <t>Financial Assets</t>
  </si>
  <si>
    <t>- Investments</t>
  </si>
  <si>
    <t>- Trade receivables</t>
  </si>
  <si>
    <t>- Loans and security deposits</t>
  </si>
  <si>
    <t>- Others</t>
  </si>
  <si>
    <t>Other non-current assets</t>
  </si>
  <si>
    <t>Deferred tax assets (net)</t>
  </si>
  <si>
    <t>Current assets</t>
  </si>
  <si>
    <t>Inventories</t>
  </si>
  <si>
    <t>- Cash and cash equivalents</t>
  </si>
  <si>
    <t xml:space="preserve"> - Receivable from sale of tower assets</t>
  </si>
  <si>
    <t xml:space="preserve"> - Others</t>
  </si>
  <si>
    <t>Other current assets</t>
  </si>
  <si>
    <t>Current tax assets</t>
  </si>
  <si>
    <t>Other Equity</t>
  </si>
  <si>
    <t>Non-current liabilities</t>
  </si>
  <si>
    <t>Financial Liabilities</t>
  </si>
  <si>
    <t>Provisions</t>
  </si>
  <si>
    <t>Deferred tax liabilities (net)</t>
  </si>
  <si>
    <t>Deferred revenue</t>
  </si>
  <si>
    <t>Other non-current liabilities</t>
  </si>
  <si>
    <t>Current liabilities</t>
  </si>
  <si>
    <t>Other current liabilities</t>
  </si>
  <si>
    <t>Total liabilities</t>
  </si>
  <si>
    <t>Airtel Business Customer</t>
  </si>
  <si>
    <r>
      <t xml:space="preserve">Homes Services - </t>
    </r>
    <r>
      <rPr>
        <sz val="8"/>
        <rFont val="Arial"/>
        <family val="2"/>
      </rPr>
      <t>Comprises of operations of Homes Services.</t>
    </r>
  </si>
  <si>
    <t>Homes Services</t>
  </si>
  <si>
    <r>
      <rPr>
        <b/>
        <sz val="8"/>
        <rFont val="Arial"/>
        <family val="2"/>
      </rPr>
      <t xml:space="preserve">Homes Services - </t>
    </r>
    <r>
      <rPr>
        <sz val="8"/>
        <rFont val="Arial"/>
        <family val="2"/>
      </rPr>
      <t>Cities covered</t>
    </r>
  </si>
  <si>
    <t>Interest on Finance Lease Obligation</t>
  </si>
  <si>
    <t>Employee benefits</t>
  </si>
  <si>
    <t>Depreciation and amortisation</t>
  </si>
  <si>
    <t>Consolidated Summarised Balance Sheet (As per Ind AS)</t>
  </si>
  <si>
    <t xml:space="preserve">     Exceptional items</t>
  </si>
  <si>
    <t>Consolidated Statement of Comprehensive Income</t>
  </si>
  <si>
    <t xml:space="preserve">       Gains / (Losses) on cash flow hedge</t>
  </si>
  <si>
    <t xml:space="preserve">       Re-measurement gains / (losses) on defined benefit plans</t>
  </si>
  <si>
    <t>Amount in Rs Mn, except ratios</t>
  </si>
  <si>
    <t>Consolidated Statement of Operations as per Indian Accounting Standards (Ind-AS)</t>
  </si>
  <si>
    <t>Amount in Rs Mn</t>
  </si>
  <si>
    <t>Amount in US$ Mn, except ratios</t>
  </si>
  <si>
    <t>Amount in US$ Mn</t>
  </si>
  <si>
    <t xml:space="preserve">     Proceeds from borrowings</t>
  </si>
  <si>
    <t xml:space="preserve">     Interest and other finance charges paid</t>
  </si>
  <si>
    <t>Cash and Cash Equivalents</t>
  </si>
  <si>
    <r>
      <t>Investments &amp; Receivables</t>
    </r>
    <r>
      <rPr>
        <vertAlign val="superscript"/>
        <sz val="8"/>
        <rFont val="Arial"/>
        <family val="2"/>
      </rPr>
      <t>1</t>
    </r>
  </si>
  <si>
    <t>Sales and marketing expenses</t>
  </si>
  <si>
    <t>Share of results of joint ventures and associates</t>
  </si>
  <si>
    <t xml:space="preserve"> Items to be reclassified subsequently to profit or loss :</t>
  </si>
  <si>
    <t>Items not to be reclassified to profit or loss :</t>
  </si>
  <si>
    <t>Profit for the period Attributable to:</t>
  </si>
  <si>
    <t xml:space="preserve">       Owners of the Parent</t>
  </si>
  <si>
    <t xml:space="preserve">       Non-controlling interests</t>
  </si>
  <si>
    <t>Basic</t>
  </si>
  <si>
    <t>Diluted</t>
  </si>
  <si>
    <t>Other intangible assets</t>
  </si>
  <si>
    <t>- Derivative instruments</t>
  </si>
  <si>
    <t>- Bank deposits</t>
  </si>
  <si>
    <t>Assets-held-for-sale</t>
  </si>
  <si>
    <t>Share capital</t>
  </si>
  <si>
    <t>Liabilities-held-for-sale</t>
  </si>
  <si>
    <t>Operating cash flow before changes in working capital</t>
  </si>
  <si>
    <t xml:space="preserve">Changes in working capital - </t>
  </si>
  <si>
    <t xml:space="preserve">     Trade receivables</t>
  </si>
  <si>
    <t xml:space="preserve">     Trade payables</t>
  </si>
  <si>
    <t xml:space="preserve">     Provisions</t>
  </si>
  <si>
    <t>Net cash generated from operations before tax and dividend</t>
  </si>
  <si>
    <t xml:space="preserve">Net cash generated from operating activities (a) </t>
  </si>
  <si>
    <t xml:space="preserve">     Proceeds from sale of property, plant and equipment </t>
  </si>
  <si>
    <t xml:space="preserve">     Group Company borrowings</t>
  </si>
  <si>
    <t xml:space="preserve">     Purchase of treasury shares</t>
  </si>
  <si>
    <t xml:space="preserve">     Proceeds from exercise of share options</t>
  </si>
  <si>
    <t xml:space="preserve">     Proceeds from issuance of equity shares to non-controlling interests</t>
  </si>
  <si>
    <t xml:space="preserve">Net cash (used in) / generated from financing activities (c) </t>
  </si>
  <si>
    <t>Effect of exchange rate on cash and cash equivalents</t>
  </si>
  <si>
    <t>Cash and cash equivalents as at beginning of the period</t>
  </si>
  <si>
    <t xml:space="preserve">Cash and cash equivalents as at end of the period </t>
  </si>
  <si>
    <t>Income Tax - (15 Countries)</t>
  </si>
  <si>
    <t>Other comprehensive income ('OCI'):</t>
  </si>
  <si>
    <t>Total Assets</t>
  </si>
  <si>
    <t>Equity attributable to owners of the Parent</t>
  </si>
  <si>
    <t xml:space="preserve"> - Borrowings</t>
  </si>
  <si>
    <t xml:space="preserve"> - Derivative instruments</t>
  </si>
  <si>
    <t xml:space="preserve"> - Current maturities of long term borrowings</t>
  </si>
  <si>
    <t xml:space="preserve"> - Trade Payables</t>
  </si>
  <si>
    <t>Consolidated Statement of Cash Flows</t>
  </si>
  <si>
    <t xml:space="preserve">     Finance costs</t>
  </si>
  <si>
    <t>Net cash (used in) / generated from investing activities (b)</t>
  </si>
  <si>
    <t xml:space="preserve">Current tax liabilities (net) </t>
  </si>
  <si>
    <t>In INR:</t>
  </si>
  <si>
    <t>In USD:</t>
  </si>
  <si>
    <t>In USD: Constant Currency</t>
  </si>
  <si>
    <t>Operating Expenses (In Constant Currency)</t>
  </si>
  <si>
    <t>Other income</t>
  </si>
  <si>
    <t>License fee / spectrum charges (revenue share)</t>
  </si>
  <si>
    <t xml:space="preserve">     Share of results of joint ventures and associates</t>
  </si>
  <si>
    <t xml:space="preserve">     Proceeds from sale of interest in associate and joint venture</t>
  </si>
  <si>
    <t xml:space="preserve">     Proceeds from sale and finance leaseback of towers</t>
  </si>
  <si>
    <t>Consolidated Summarized Statement of Income Net of Inter Segment Eliminations</t>
  </si>
  <si>
    <t>Note: Above table reflects the INR reported numbers.</t>
  </si>
  <si>
    <t>Note: Above table reflects the USD reported numbers.</t>
  </si>
  <si>
    <t>Note: Investment &amp; Receivables include interest bearing notes and Tower CO sale proceeds receivables.</t>
  </si>
  <si>
    <t>Finance Lease Obligation</t>
  </si>
  <si>
    <t>Net Debt including Finance Lease Obligations</t>
  </si>
  <si>
    <t>Tax expense</t>
  </si>
  <si>
    <t>Deferred tax</t>
  </si>
  <si>
    <t xml:space="preserve">       Gains / (losses) on net investments hedge</t>
  </si>
  <si>
    <t>Non-controlling interests ('NCI')</t>
  </si>
  <si>
    <t xml:space="preserve">       Net gains / (losses) due to foreign currency translation differences</t>
  </si>
  <si>
    <t xml:space="preserve">       Gains / (losses) on fair value through OCI investments</t>
  </si>
  <si>
    <t xml:space="preserve">     Purchase of shares from NCI</t>
  </si>
  <si>
    <t>4.1.1.7</t>
  </si>
  <si>
    <t>5.2.1</t>
  </si>
  <si>
    <t>5.2.2</t>
  </si>
  <si>
    <t>South Asia</t>
  </si>
  <si>
    <r>
      <t xml:space="preserve">Others - </t>
    </r>
    <r>
      <rPr>
        <sz val="8"/>
        <rFont val="Arial"/>
        <family val="2"/>
      </rPr>
      <t>comprises of Airtel Payments Bank, Corporate Office and other small entities</t>
    </r>
  </si>
  <si>
    <r>
      <t xml:space="preserve">South Asia - </t>
    </r>
    <r>
      <rPr>
        <sz val="8"/>
        <rFont val="Arial"/>
        <family val="2"/>
      </rPr>
      <t>Comprises of Sri Lanka</t>
    </r>
  </si>
  <si>
    <t xml:space="preserve">Revenue </t>
  </si>
  <si>
    <t>Total</t>
  </si>
  <si>
    <t>Non-operating income / expenses, (net)</t>
  </si>
  <si>
    <t xml:space="preserve">       Tax credit / (charge) </t>
  </si>
  <si>
    <t xml:space="preserve">       Share of joint ventures and associates</t>
  </si>
  <si>
    <t>Other comprehensive income / (loss) for the period</t>
  </si>
  <si>
    <t>Total comprehensive income / (loss) for the period</t>
  </si>
  <si>
    <t xml:space="preserve"> Other comprehensive income / (loss) for the period attributable to :</t>
  </si>
  <si>
    <t>Total comprehensive income / (loss) for the period attributable to :</t>
  </si>
  <si>
    <t xml:space="preserve">Earnings per share (Face value : Rs. 5/- each) (In Rupees) </t>
  </si>
  <si>
    <t>- Security deposits</t>
  </si>
  <si>
    <t xml:space="preserve">     Net (repayment of) / proceeds from short-term borrowings</t>
  </si>
  <si>
    <t>Net increase / (decrease) in cash and cash equivalents during the period (a+b+c)</t>
  </si>
  <si>
    <t>Profit after tax (before exceptional items)</t>
  </si>
  <si>
    <t>Non Controlling Interest</t>
  </si>
  <si>
    <t>Net income (before exceptional items)</t>
  </si>
  <si>
    <t>Exceptional Items (net of tax)</t>
  </si>
  <si>
    <t>Profit after tax (after exceptional items)</t>
  </si>
  <si>
    <t>Profit after Tax (before exceptional items)</t>
  </si>
  <si>
    <t>Revenues</t>
  </si>
  <si>
    <t>Finance income</t>
  </si>
  <si>
    <r>
      <t xml:space="preserve">Mobile Services </t>
    </r>
    <r>
      <rPr>
        <vertAlign val="superscript"/>
        <sz val="8"/>
        <rFont val="Arial"/>
        <family val="2"/>
      </rPr>
      <t>#</t>
    </r>
  </si>
  <si>
    <r>
      <rPr>
        <i/>
        <vertAlign val="superscript"/>
        <sz val="7"/>
        <rFont val="Arial"/>
        <family val="2"/>
      </rPr>
      <t>#</t>
    </r>
    <r>
      <rPr>
        <i/>
        <sz val="7"/>
        <rFont val="Arial"/>
        <family val="2"/>
      </rPr>
      <t xml:space="preserve"> - Excludes revenues from network groups building / providing fiber connectivity and group eliminations</t>
    </r>
  </si>
  <si>
    <t>Net Debt excluding Finance Lease Obligations</t>
  </si>
  <si>
    <t>Income tax assets (net)</t>
  </si>
  <si>
    <t xml:space="preserve">     Investment in subsidiaries, net of cash acquired / associate</t>
  </si>
  <si>
    <t xml:space="preserve">     Sale of subsidiaries</t>
  </si>
  <si>
    <r>
      <t xml:space="preserve">Africa - </t>
    </r>
    <r>
      <rPr>
        <sz val="8"/>
        <rFont val="Arial"/>
        <family val="2"/>
      </rPr>
      <t>Comprises of 14 country operations in Africa.</t>
    </r>
  </si>
  <si>
    <t>In INR: (14 Countries)</t>
  </si>
  <si>
    <t>In USD: (14 Countries)</t>
  </si>
  <si>
    <t>In USD: Constant Currency (14  Countries)</t>
  </si>
  <si>
    <t>Operating Expenses (In Constant Currency) - (14 Countries)</t>
  </si>
  <si>
    <t>Depreciation and Amortisation (In Constant Currency) - (14 Countries)</t>
  </si>
  <si>
    <t>Depreciation and Amortisation (In Constant Currency)</t>
  </si>
  <si>
    <t>Income Tax - (14 Countries)</t>
  </si>
  <si>
    <t>6.2 Operational Performance - AFRICA (14 Countries)</t>
  </si>
  <si>
    <t>Note: Above nos have been re-instated to 1st Mar'18 closing constant currency except Capex, OFCF &amp; Cumulative Investments. Accordingly previous quarter nos. have been re-instated for like to like comparisons.</t>
  </si>
  <si>
    <t xml:space="preserve">     Cash acquired on business combination</t>
  </si>
  <si>
    <t xml:space="preserve">     Purchase towards spectrum - deferred payment liability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</si>
</sst>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6" formatCode="&quot;$&quot;#,##0_);[Red]\(&quot;$&quot;#,##0\)"/>
    <numFmt numFmtId="43" formatCode="_(* #,##0.00_);_(* \(#,##0.00\);_(* &quot;-&quot;??_);_(@_)"/>
    <numFmt numFmtId="164" formatCode="_ * #,##0_ ;_ * \-#,##0_ ;_ * &quot;-&quot;_ ;_ @_ "/>
    <numFmt numFmtId="165" formatCode="_ * #,##0.00_ ;_ * \-#,##0.00_ ;_ * &quot;-&quot;??_ ;_ @_ "/>
    <numFmt numFmtId="166" formatCode="_-&quot;$&quot;* #,##0_-;\-&quot;$&quot;* #,##0_-;_-&quot;$&quot;* &quot;-&quot;_-;_-@_-"/>
    <numFmt numFmtId="167" formatCode="_-* #,##0_-;\-* #,##0_-;_-* &quot;-&quot;_-;_-@_-"/>
    <numFmt numFmtId="168" formatCode="_-&quot;$&quot;* #,##0.00_-;\-&quot;$&quot;* #,##0.00_-;_-&quot;$&quot;* &quot;-&quot;??_-;_-@_-"/>
    <numFmt numFmtId="169" formatCode="_-* #,##0.00_-;\-* #,##0.00_-;_-* &quot;-&quot;??_-;_-@_-"/>
    <numFmt numFmtId="170" formatCode="#,##0;\(#,##0\)"/>
    <numFmt numFmtId="171" formatCode="&quot;$&quot;#,##0.0000_);\(&quot;$&quot;#,##0.0000\)"/>
    <numFmt numFmtId="172" formatCode="_(* #,##0_);_(* \(#,##0\);_(* &quot;-&quot;??_);_(@_)"/>
    <numFmt numFmtId="173" formatCode="0.0"/>
    <numFmt numFmtId="174" formatCode="0.0%"/>
    <numFmt numFmtId="175" formatCode="#,##0.0000"/>
    <numFmt numFmtId="176" formatCode="#,##0.0"/>
    <numFmt numFmtId="177" formatCode="0.000"/>
    <numFmt numFmtId="178" formatCode="_([$€-2]* #,##0.00_);_([$€-2]* \(#,##0.00\);_([$€-2]* &quot;-&quot;??_)"/>
    <numFmt numFmtId="179" formatCode="00.000"/>
    <numFmt numFmtId="180" formatCode="&quot;?&quot;#,##0;&quot;?&quot;\-#,##0"/>
    <numFmt numFmtId="181" formatCode="_ &quot;\&quot;* #,##0_ ;_ &quot;\&quot;* \-#,##0_ ;_ &quot;\&quot;* &quot;-&quot;_ ;_ @_ "/>
    <numFmt numFmtId="182" formatCode="&quot;\&quot;#,##0.00;[Red]&quot;\&quot;\-#,##0.00"/>
    <numFmt numFmtId="183" formatCode="_ &quot;\&quot;* #,##0.00_ ;_ &quot;\&quot;* \-#,##0.00_ ;_ &quot;\&quot;* &quot;-&quot;??_ ;_ @_ "/>
    <numFmt numFmtId="184" formatCode="&quot;\&quot;#,##0;[Red]&quot;\&quot;\-#,##0"/>
    <numFmt numFmtId="185" formatCode="#,##0;[Red]&quot;-&quot;#,##0"/>
    <numFmt numFmtId="186" formatCode="#,##0.00;[Red]&quot;-&quot;#,##0.00"/>
    <numFmt numFmtId="187" formatCode="\$#,##0\ ;\(\$#,##0\)"/>
    <numFmt numFmtId="188" formatCode=";;;"/>
    <numFmt numFmtId="189" formatCode="#,##0.00000"/>
    <numFmt numFmtId="190" formatCode="#,##0\ &quot;DM&quot;;\-#,##0\ &quot;DM&quot;"/>
    <numFmt numFmtId="191" formatCode="0&quot;.&quot;000%"/>
    <numFmt numFmtId="192" formatCode="&quot;￥&quot;#,##0;&quot;￥&quot;\-#,##0"/>
    <numFmt numFmtId="193" formatCode="00&quot;.&quot;000"/>
    <numFmt numFmtId="194" formatCode="#,##0.0_);\(#,##0.0\)"/>
    <numFmt numFmtId="195" formatCode="[$-409]mmm\-yy;@"/>
    <numFmt numFmtId="196" formatCode="#,##0_);\(#,##0\);#\ &quot;-&quot;??_)"/>
  </numFmts>
  <fonts count="7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Tms Rmn"/>
    </font>
    <font>
      <b/>
      <sz val="10"/>
      <color indexed="50"/>
      <name val="Arial"/>
      <family val="2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7"/>
      <name val="Small Fonts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7"/>
      <name val="Arial"/>
      <family val="2"/>
    </font>
    <font>
      <b/>
      <u/>
      <sz val="8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sz val="12"/>
      <name val=".VnTime"/>
      <family val="2"/>
    </font>
    <font>
      <sz val="9"/>
      <name val="ﾀﾞｯﾁ"/>
      <family val="3"/>
      <charset val="128"/>
    </font>
    <font>
      <sz val="11"/>
      <name val="??"/>
      <family val="3"/>
    </font>
    <font>
      <sz val="14"/>
      <name val="??"/>
      <family val="3"/>
    </font>
    <font>
      <sz val="12"/>
      <name val="????"/>
      <family val="2"/>
      <charset val="136"/>
    </font>
    <font>
      <sz val="12"/>
      <name val="???"/>
      <family val="3"/>
    </font>
    <font>
      <sz val="10"/>
      <name val="???"/>
      <family val="3"/>
    </font>
    <font>
      <sz val="12"/>
      <name val="Times New Roman"/>
      <family val="1"/>
    </font>
    <font>
      <sz val="12"/>
      <name val="바탕체"/>
      <family val="1"/>
      <charset val="255"/>
    </font>
    <font>
      <b/>
      <u/>
      <sz val="14"/>
      <color indexed="8"/>
      <name val=".VnBook-AntiquaH"/>
      <family val="2"/>
    </font>
    <font>
      <sz val="12"/>
      <color indexed="10"/>
      <name val=".VnArial Narrow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9"/>
      <name val="ＭＳ ゴシック"/>
      <family val="3"/>
      <charset val="128"/>
    </font>
    <font>
      <sz val="12"/>
      <name val="µ¸¿òÃ¼"/>
      <family val="3"/>
      <charset val="129"/>
    </font>
    <font>
      <sz val="12"/>
      <name val="Helv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sz val="13"/>
      <name val=".VnTime"/>
      <family val="2"/>
    </font>
    <font>
      <sz val="14"/>
      <name val=".VnArial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9"/>
      <name val="Arial"/>
      <family val="2"/>
    </font>
    <font>
      <sz val="11"/>
      <name val="돋움"/>
      <family val="2"/>
    </font>
    <font>
      <sz val="10"/>
      <name val="굴림체"/>
      <family val="3"/>
    </font>
    <font>
      <sz val="10"/>
      <name val="明朝"/>
      <family val="1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b/>
      <i/>
      <sz val="7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i/>
      <sz val="7"/>
      <name val="Times New Roman"/>
      <family val="1"/>
    </font>
    <font>
      <sz val="7"/>
      <name val="Times New Roman"/>
      <family val="1"/>
    </font>
    <font>
      <sz val="7"/>
      <color theme="1"/>
      <name val="Arial"/>
      <family val="2"/>
    </font>
    <font>
      <i/>
      <vertAlign val="superscript"/>
      <sz val="7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/>
      </left>
      <right style="thin">
        <color theme="0" tint="-0.1499984740745262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/>
      <right style="thin">
        <color theme="0" tint="-0.14999847407452621"/>
      </right>
      <top/>
      <bottom style="thin">
        <color theme="0" tint="-0.34998626667073579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9847407452621"/>
      </bottom>
      <diagonal/>
    </border>
    <border>
      <left/>
      <right style="thin">
        <color theme="0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indexed="9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77111117893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22"/>
      </left>
      <right/>
      <top/>
      <bottom style="thin">
        <color theme="0" tint="-0.249977111117893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</borders>
  <cellStyleXfs count="130">
    <xf numFmtId="0" fontId="0" fillId="0" borderId="0"/>
    <xf numFmtId="178" fontId="23" fillId="0" borderId="0" applyNumberFormat="0" applyFill="0" applyBorder="0" applyAlignment="0" applyProtection="0"/>
    <xf numFmtId="178" fontId="21" fillId="0" borderId="0"/>
    <xf numFmtId="38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78" fontId="26" fillId="0" borderId="0" applyFont="0" applyFill="0" applyBorder="0" applyAlignment="0" applyProtection="0"/>
    <xf numFmtId="180" fontId="25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7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178" fontId="29" fillId="0" borderId="0"/>
    <xf numFmtId="178" fontId="21" fillId="0" borderId="0"/>
    <xf numFmtId="178" fontId="30" fillId="0" borderId="0"/>
    <xf numFmtId="178" fontId="21" fillId="0" borderId="0"/>
    <xf numFmtId="178" fontId="21" fillId="0" borderId="0" applyNumberFormat="0" applyFill="0" applyBorder="0" applyAlignment="0" applyProtection="0"/>
    <xf numFmtId="178" fontId="21" fillId="0" borderId="0" applyNumberFormat="0" applyFill="0" applyBorder="0" applyAlignment="0" applyProtection="0"/>
    <xf numFmtId="178" fontId="31" fillId="0" borderId="0"/>
    <xf numFmtId="178" fontId="21" fillId="0" borderId="0"/>
    <xf numFmtId="178" fontId="21" fillId="0" borderId="0" applyNumberFormat="0" applyFill="0" applyBorder="0" applyAlignment="0" applyProtection="0"/>
    <xf numFmtId="178" fontId="21" fillId="0" borderId="0"/>
    <xf numFmtId="178" fontId="21" fillId="0" borderId="0" applyNumberFormat="0" applyFill="0" applyBorder="0" applyAlignment="0" applyProtection="0"/>
    <xf numFmtId="178" fontId="3" fillId="0" borderId="0"/>
    <xf numFmtId="178" fontId="21" fillId="0" borderId="0"/>
    <xf numFmtId="178" fontId="21" fillId="0" borderId="0" applyNumberFormat="0" applyFill="0" applyBorder="0" applyAlignment="0" applyProtection="0"/>
    <xf numFmtId="178" fontId="21" fillId="0" borderId="0" applyNumberFormat="0" applyFill="0" applyBorder="0" applyAlignment="0" applyProtection="0"/>
    <xf numFmtId="178" fontId="30" fillId="0" borderId="0"/>
    <xf numFmtId="0" fontId="21" fillId="0" borderId="0"/>
    <xf numFmtId="178" fontId="32" fillId="2" borderId="0"/>
    <xf numFmtId="178" fontId="33" fillId="3" borderId="1" applyFont="0" applyFill="0" applyAlignment="0">
      <alignment vertical="center" wrapText="1"/>
    </xf>
    <xf numFmtId="178" fontId="34" fillId="2" borderId="0"/>
    <xf numFmtId="178" fontId="35" fillId="2" borderId="0"/>
    <xf numFmtId="178" fontId="36" fillId="0" borderId="0">
      <alignment wrapText="1"/>
    </xf>
    <xf numFmtId="178" fontId="37" fillId="0" borderId="0"/>
    <xf numFmtId="181" fontId="38" fillId="0" borderId="0" applyFont="0" applyFill="0" applyBorder="0" applyAlignment="0" applyProtection="0"/>
    <xf numFmtId="178" fontId="39" fillId="0" borderId="0" applyFont="0" applyFill="0" applyBorder="0" applyAlignment="0" applyProtection="0"/>
    <xf numFmtId="182" fontId="40" fillId="0" borderId="0" applyFont="0" applyFill="0" applyBorder="0" applyAlignment="0" applyProtection="0"/>
    <xf numFmtId="183" fontId="38" fillId="0" borderId="0" applyFont="0" applyFill="0" applyBorder="0" applyAlignment="0" applyProtection="0"/>
    <xf numFmtId="178" fontId="39" fillId="0" borderId="0" applyFont="0" applyFill="0" applyBorder="0" applyAlignment="0" applyProtection="0"/>
    <xf numFmtId="184" fontId="40" fillId="0" borderId="0" applyFont="0" applyFill="0" applyBorder="0" applyAlignment="0" applyProtection="0"/>
    <xf numFmtId="178" fontId="41" fillId="0" borderId="2" applyFont="0" applyFill="0" applyBorder="0" applyAlignment="0" applyProtection="0">
      <alignment horizontal="center" vertical="center"/>
    </xf>
    <xf numFmtId="164" fontId="38" fillId="0" borderId="0" applyFont="0" applyFill="0" applyBorder="0" applyAlignment="0" applyProtection="0"/>
    <xf numFmtId="178" fontId="39" fillId="0" borderId="0" applyFont="0" applyFill="0" applyBorder="0" applyAlignment="0" applyProtection="0"/>
    <xf numFmtId="18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78" fontId="39" fillId="0" borderId="0" applyFont="0" applyFill="0" applyBorder="0" applyAlignment="0" applyProtection="0"/>
    <xf numFmtId="186" fontId="40" fillId="0" borderId="0" applyFont="0" applyFill="0" applyBorder="0" applyAlignment="0" applyProtection="0"/>
    <xf numFmtId="176" fontId="21" fillId="0" borderId="3">
      <alignment wrapText="1"/>
      <protection locked="0"/>
    </xf>
    <xf numFmtId="0" fontId="4" fillId="0" borderId="0" applyNumberFormat="0" applyFill="0" applyBorder="0" applyAlignment="0" applyProtection="0"/>
    <xf numFmtId="178" fontId="39" fillId="0" borderId="0"/>
    <xf numFmtId="178" fontId="42" fillId="0" borderId="0"/>
    <xf numFmtId="178" fontId="39" fillId="0" borderId="0"/>
    <xf numFmtId="37" fontId="43" fillId="0" borderId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178" fontId="21" fillId="0" borderId="0"/>
    <xf numFmtId="3" fontId="21" fillId="0" borderId="0" applyFont="0" applyFill="0" applyBorder="0" applyAlignment="0" applyProtection="0"/>
    <xf numFmtId="170" fontId="5" fillId="0" borderId="3" applyBorder="0"/>
    <xf numFmtId="187" fontId="21" fillId="0" borderId="0" applyFont="0" applyFill="0" applyBorder="0" applyAlignment="0" applyProtection="0"/>
    <xf numFmtId="170" fontId="6" fillId="0" borderId="0">
      <protection locked="0"/>
    </xf>
    <xf numFmtId="178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7" fillId="0" borderId="4"/>
    <xf numFmtId="178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8" fillId="0" borderId="5" applyNumberFormat="0" applyAlignment="0" applyProtection="0">
      <alignment horizontal="left" vertical="center"/>
    </xf>
    <xf numFmtId="0" fontId="8" fillId="0" borderId="6">
      <alignment horizontal="left" vertical="center"/>
    </xf>
    <xf numFmtId="188" fontId="41" fillId="0" borderId="0" applyFont="0" applyFill="0" applyBorder="0" applyAlignment="0" applyProtection="0">
      <alignment horizontal="center" vertical="center"/>
    </xf>
    <xf numFmtId="0" fontId="9" fillId="0" borderId="0" applyNumberFormat="0" applyFill="0" applyBorder="0" applyAlignment="0" applyProtection="0">
      <alignment vertical="top"/>
      <protection locked="0"/>
    </xf>
    <xf numFmtId="178" fontId="44" fillId="4" borderId="0">
      <alignment horizontal="left"/>
    </xf>
    <xf numFmtId="178" fontId="41" fillId="0" borderId="0" applyFont="0" applyFill="0" applyBorder="0" applyProtection="0">
      <alignment horizontal="center" vertical="center"/>
    </xf>
    <xf numFmtId="178" fontId="45" fillId="0" borderId="0" applyNumberFormat="0" applyFont="0" applyFill="0" applyAlignment="0"/>
    <xf numFmtId="37" fontId="10" fillId="0" borderId="0"/>
    <xf numFmtId="178" fontId="21" fillId="0" borderId="0"/>
    <xf numFmtId="171" fontId="2" fillId="0" borderId="0"/>
    <xf numFmtId="178" fontId="21" fillId="0" borderId="0"/>
    <xf numFmtId="178" fontId="60" fillId="0" borderId="0"/>
    <xf numFmtId="0" fontId="21" fillId="0" borderId="0"/>
    <xf numFmtId="0" fontId="3" fillId="0" borderId="0"/>
    <xf numFmtId="178" fontId="3" fillId="0" borderId="0"/>
    <xf numFmtId="178" fontId="3" fillId="0" borderId="0"/>
    <xf numFmtId="178" fontId="46" fillId="0" borderId="0" applyNumberFormat="0" applyFill="0" applyBorder="0" applyAlignment="0" applyProtection="0"/>
    <xf numFmtId="178" fontId="23" fillId="0" borderId="0" applyNumberFormat="0" applyFill="0" applyBorder="0" applyAlignment="0" applyProtection="0"/>
    <xf numFmtId="40" fontId="11" fillId="5" borderId="0">
      <alignment horizontal="right"/>
    </xf>
    <xf numFmtId="0" fontId="12" fillId="5" borderId="0">
      <alignment horizontal="right"/>
    </xf>
    <xf numFmtId="0" fontId="13" fillId="5" borderId="7"/>
    <xf numFmtId="0" fontId="13" fillId="0" borderId="0" applyBorder="0">
      <alignment horizontal="centerContinuous"/>
    </xf>
    <xf numFmtId="0" fontId="14" fillId="0" borderId="0" applyBorder="0">
      <alignment horizontal="centerContinuous"/>
    </xf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178" fontId="23" fillId="0" borderId="0" applyNumberFormat="0" applyFill="0" applyBorder="0" applyAlignment="0" applyProtection="0"/>
    <xf numFmtId="178" fontId="21" fillId="6" borderId="0"/>
    <xf numFmtId="0" fontId="3" fillId="0" borderId="0"/>
    <xf numFmtId="0" fontId="3" fillId="0" borderId="0"/>
    <xf numFmtId="178" fontId="3" fillId="0" borderId="0"/>
    <xf numFmtId="178" fontId="46" fillId="0" borderId="0" applyNumberFormat="0" applyFill="0" applyBorder="0" applyAlignment="0" applyProtection="0"/>
    <xf numFmtId="175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78" fontId="47" fillId="0" borderId="0" applyNumberForma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30" fillId="0" borderId="0">
      <alignment vertical="center"/>
    </xf>
    <xf numFmtId="40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178" fontId="50" fillId="0" borderId="0"/>
    <xf numFmtId="190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192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78" fontId="53" fillId="0" borderId="0"/>
    <xf numFmtId="178" fontId="45" fillId="0" borderId="0"/>
    <xf numFmtId="167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21" fillId="0" borderId="0" applyFont="0" applyFill="0" applyBorder="0" applyAlignment="0" applyProtection="0"/>
    <xf numFmtId="38" fontId="54" fillId="0" borderId="0" applyFont="0" applyFill="0" applyBorder="0" applyAlignment="0" applyProtection="0"/>
    <xf numFmtId="178" fontId="21" fillId="0" borderId="0"/>
    <xf numFmtId="166" fontId="51" fillId="0" borderId="0" applyFont="0" applyFill="0" applyBorder="0" applyAlignment="0" applyProtection="0"/>
    <xf numFmtId="6" fontId="55" fillId="0" borderId="0" applyFont="0" applyFill="0" applyBorder="0" applyAlignment="0" applyProtection="0"/>
    <xf numFmtId="168" fontId="51" fillId="0" borderId="0" applyFont="0" applyFill="0" applyBorder="0" applyAlignment="0" applyProtection="0"/>
    <xf numFmtId="188" fontId="54" fillId="0" borderId="8">
      <alignment horizontal="center"/>
    </xf>
    <xf numFmtId="178" fontId="2" fillId="0" borderId="0"/>
    <xf numFmtId="178" fontId="1" fillId="0" borderId="0"/>
    <xf numFmtId="43" fontId="2" fillId="0" borderId="0" applyFont="0" applyFill="0" applyBorder="0" applyAlignment="0" applyProtection="0"/>
    <xf numFmtId="178" fontId="2" fillId="0" borderId="0"/>
    <xf numFmtId="43" fontId="1" fillId="0" borderId="0" applyFont="0" applyFill="0" applyBorder="0" applyAlignment="0" applyProtection="0"/>
  </cellStyleXfs>
  <cellXfs count="500">
    <xf numFmtId="0" fontId="0" fillId="0" borderId="0" xfId="0"/>
    <xf numFmtId="0" fontId="15" fillId="5" borderId="0" xfId="0" applyFont="1" applyFill="1" applyBorder="1"/>
    <xf numFmtId="0" fontId="16" fillId="5" borderId="0" xfId="0" applyFont="1" applyFill="1" applyBorder="1"/>
    <xf numFmtId="0" fontId="17" fillId="5" borderId="0" xfId="0" applyFont="1" applyFill="1" applyBorder="1" applyAlignment="1">
      <alignment horizontal="right"/>
    </xf>
    <xf numFmtId="37" fontId="15" fillId="5" borderId="0" xfId="0" applyNumberFormat="1" applyFont="1" applyFill="1" applyBorder="1" applyAlignment="1">
      <alignment horizontal="center" vertical="center"/>
    </xf>
    <xf numFmtId="37" fontId="16" fillId="5" borderId="0" xfId="0" applyNumberFormat="1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wrapText="1"/>
    </xf>
    <xf numFmtId="0" fontId="15" fillId="5" borderId="9" xfId="0" applyFont="1" applyFill="1" applyBorder="1"/>
    <xf numFmtId="0" fontId="16" fillId="5" borderId="0" xfId="80" applyFont="1" applyFill="1" applyBorder="1" applyAlignment="1">
      <alignment horizontal="center" vertical="center"/>
    </xf>
    <xf numFmtId="174" fontId="15" fillId="5" borderId="0" xfId="90" applyNumberFormat="1" applyFont="1" applyFill="1" applyBorder="1" applyAlignment="1">
      <alignment horizontal="center" vertical="center"/>
    </xf>
    <xf numFmtId="177" fontId="16" fillId="5" borderId="0" xfId="0" applyNumberFormat="1" applyFont="1" applyFill="1" applyBorder="1"/>
    <xf numFmtId="0" fontId="16" fillId="5" borderId="0" xfId="0" applyFont="1" applyFill="1"/>
    <xf numFmtId="0" fontId="15" fillId="5" borderId="0" xfId="0" applyFont="1" applyFill="1"/>
    <xf numFmtId="0" fontId="19" fillId="5" borderId="0" xfId="0" applyFont="1" applyFill="1"/>
    <xf numFmtId="173" fontId="15" fillId="5" borderId="0" xfId="0" applyNumberFormat="1" applyFont="1" applyFill="1" applyAlignment="1">
      <alignment horizontal="center"/>
    </xf>
    <xf numFmtId="0" fontId="20" fillId="5" borderId="0" xfId="70" applyFont="1" applyFill="1" applyAlignment="1" applyProtection="1"/>
    <xf numFmtId="0" fontId="15" fillId="5" borderId="0" xfId="0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0" fontId="18" fillId="5" borderId="0" xfId="0" applyFont="1" applyFill="1" applyBorder="1"/>
    <xf numFmtId="2" fontId="15" fillId="5" borderId="0" xfId="0" applyNumberFormat="1" applyFont="1" applyFill="1" applyBorder="1" applyAlignment="1">
      <alignment horizontal="center"/>
    </xf>
    <xf numFmtId="2" fontId="16" fillId="5" borderId="0" xfId="0" applyNumberFormat="1" applyFont="1" applyFill="1" applyBorder="1"/>
    <xf numFmtId="0" fontId="15" fillId="5" borderId="0" xfId="0" applyFont="1" applyFill="1" applyAlignment="1">
      <alignment horizontal="left"/>
    </xf>
    <xf numFmtId="0" fontId="15" fillId="0" borderId="0" xfId="0" applyFont="1" applyFill="1" applyBorder="1"/>
    <xf numFmtId="37" fontId="16" fillId="5" borderId="0" xfId="0" applyNumberFormat="1" applyFont="1" applyFill="1" applyBorder="1" applyAlignment="1">
      <alignment horizontal="center"/>
    </xf>
    <xf numFmtId="0" fontId="15" fillId="0" borderId="0" xfId="0" applyFont="1" applyFill="1"/>
    <xf numFmtId="0" fontId="16" fillId="0" borderId="10" xfId="0" applyFont="1" applyFill="1" applyBorder="1" applyAlignment="1">
      <alignment horizontal="center"/>
    </xf>
    <xf numFmtId="0" fontId="15" fillId="5" borderId="0" xfId="0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/>
    </xf>
    <xf numFmtId="0" fontId="16" fillId="0" borderId="0" xfId="0" applyFont="1" applyFill="1"/>
    <xf numFmtId="0" fontId="16" fillId="0" borderId="1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7" fillId="5" borderId="0" xfId="0" applyFont="1" applyFill="1" applyBorder="1"/>
    <xf numFmtId="0" fontId="16" fillId="0" borderId="0" xfId="0" applyFont="1" applyFill="1" applyBorder="1"/>
    <xf numFmtId="2" fontId="17" fillId="5" borderId="0" xfId="0" applyNumberFormat="1" applyFont="1" applyFill="1" applyBorder="1"/>
    <xf numFmtId="0" fontId="22" fillId="5" borderId="0" xfId="0" applyFont="1" applyFill="1" applyBorder="1"/>
    <xf numFmtId="0" fontId="16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17" fillId="5" borderId="0" xfId="0" applyFont="1" applyFill="1" applyBorder="1" applyAlignment="1"/>
    <xf numFmtId="43" fontId="16" fillId="5" borderId="0" xfId="53" applyFont="1" applyFill="1" applyBorder="1"/>
    <xf numFmtId="0" fontId="18" fillId="0" borderId="0" xfId="0" applyFont="1" applyFill="1" applyBorder="1"/>
    <xf numFmtId="0" fontId="17" fillId="0" borderId="0" xfId="0" applyFont="1" applyFill="1" applyBorder="1"/>
    <xf numFmtId="37" fontId="16" fillId="8" borderId="12" xfId="0" applyNumberFormat="1" applyFont="1" applyFill="1" applyBorder="1" applyAlignment="1">
      <alignment horizontal="center" vertical="center"/>
    </xf>
    <xf numFmtId="37" fontId="16" fillId="8" borderId="13" xfId="0" applyNumberFormat="1" applyFont="1" applyFill="1" applyBorder="1" applyAlignment="1">
      <alignment horizontal="center" vertical="center"/>
    </xf>
    <xf numFmtId="0" fontId="3" fillId="5" borderId="0" xfId="0" applyFont="1" applyFill="1" applyBorder="1"/>
    <xf numFmtId="0" fontId="15" fillId="0" borderId="0" xfId="0" applyFont="1" applyFill="1" applyBorder="1" applyAlignment="1">
      <alignment horizontal="center"/>
    </xf>
    <xf numFmtId="0" fontId="16" fillId="8" borderId="0" xfId="0" applyFont="1" applyFill="1" applyBorder="1"/>
    <xf numFmtId="178" fontId="15" fillId="0" borderId="0" xfId="82" applyFont="1" applyFill="1" applyBorder="1" applyAlignment="1" applyProtection="1">
      <alignment horizontal="left" vertical="center"/>
    </xf>
    <xf numFmtId="178" fontId="3" fillId="0" borderId="0" xfId="77" applyFont="1"/>
    <xf numFmtId="172" fontId="3" fillId="0" borderId="0" xfId="54" applyNumberFormat="1" applyFont="1" applyBorder="1"/>
    <xf numFmtId="178" fontId="15" fillId="0" borderId="0" xfId="77" applyFont="1" applyBorder="1"/>
    <xf numFmtId="178" fontId="3" fillId="0" borderId="0" xfId="77" applyFont="1" applyBorder="1"/>
    <xf numFmtId="178" fontId="61" fillId="0" borderId="0" xfId="78" applyFont="1" applyAlignment="1">
      <alignment horizontal="right"/>
    </xf>
    <xf numFmtId="37" fontId="3" fillId="0" borderId="0" xfId="55" applyNumberFormat="1" applyFont="1" applyFill="1" applyBorder="1" applyAlignment="1">
      <alignment horizontal="center" vertical="center"/>
    </xf>
    <xf numFmtId="37" fontId="3" fillId="0" borderId="0" xfId="55" applyNumberFormat="1" applyFont="1" applyBorder="1" applyAlignment="1">
      <alignment horizontal="center" vertical="center"/>
    </xf>
    <xf numFmtId="178" fontId="15" fillId="0" borderId="0" xfId="77" applyFont="1"/>
    <xf numFmtId="172" fontId="3" fillId="0" borderId="0" xfId="56" applyNumberFormat="1" applyFont="1" applyBorder="1"/>
    <xf numFmtId="178" fontId="3" fillId="8" borderId="20" xfId="77" applyFont="1" applyFill="1" applyBorder="1" applyAlignment="1">
      <alignment horizontal="center"/>
    </xf>
    <xf numFmtId="0" fontId="15" fillId="0" borderId="0" xfId="78" applyNumberFormat="1" applyFont="1" applyBorder="1"/>
    <xf numFmtId="172" fontId="15" fillId="0" borderId="0" xfId="56" applyNumberFormat="1" applyFont="1" applyBorder="1"/>
    <xf numFmtId="172" fontId="15" fillId="0" borderId="0" xfId="56" applyNumberFormat="1" applyFont="1" applyFill="1" applyBorder="1"/>
    <xf numFmtId="172" fontId="3" fillId="0" borderId="0" xfId="56" applyNumberFormat="1" applyFont="1" applyFill="1" applyBorder="1"/>
    <xf numFmtId="0" fontId="3" fillId="5" borderId="0" xfId="54" applyNumberFormat="1" applyFont="1" applyFill="1" applyBorder="1" applyAlignment="1" applyProtection="1">
      <alignment horizontal="left" vertical="center" wrapText="1"/>
      <protection locked="0"/>
    </xf>
    <xf numFmtId="0" fontId="3" fillId="0" borderId="0" xfId="54" applyNumberFormat="1" applyFont="1" applyFill="1" applyBorder="1" applyAlignment="1" applyProtection="1">
      <alignment horizontal="left" vertical="center" wrapText="1"/>
      <protection locked="0"/>
    </xf>
    <xf numFmtId="0" fontId="3" fillId="5" borderId="21" xfId="0" applyFont="1" applyFill="1" applyBorder="1"/>
    <xf numFmtId="0" fontId="62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21" xfId="0" applyFont="1" applyFill="1" applyBorder="1"/>
    <xf numFmtId="0" fontId="15" fillId="5" borderId="21" xfId="0" applyFont="1" applyFill="1" applyBorder="1"/>
    <xf numFmtId="0" fontId="15" fillId="5" borderId="22" xfId="0" applyFont="1" applyFill="1" applyBorder="1"/>
    <xf numFmtId="0" fontId="3" fillId="5" borderId="0" xfId="0" applyFont="1" applyFill="1" applyBorder="1" applyAlignment="1">
      <alignment horizontal="center"/>
    </xf>
    <xf numFmtId="0" fontId="15" fillId="5" borderId="23" xfId="0" applyFont="1" applyFill="1" applyBorder="1" applyAlignment="1">
      <alignment horizontal="center"/>
    </xf>
    <xf numFmtId="178" fontId="15" fillId="0" borderId="24" xfId="81" applyFont="1" applyFill="1" applyBorder="1" applyAlignment="1"/>
    <xf numFmtId="178" fontId="15" fillId="0" borderId="0" xfId="81" applyFont="1" applyFill="1" applyBorder="1" applyAlignment="1"/>
    <xf numFmtId="178" fontId="3" fillId="0" borderId="0" xfId="81" applyFont="1" applyFill="1" applyBorder="1" applyAlignment="1"/>
    <xf numFmtId="178" fontId="22" fillId="0" borderId="0" xfId="96" applyFont="1" applyFill="1" applyBorder="1" applyAlignment="1">
      <alignment horizontal="left"/>
    </xf>
    <xf numFmtId="178" fontId="3" fillId="0" borderId="0" xfId="81" applyFont="1" applyFill="1" applyBorder="1" applyAlignment="1">
      <alignment horizontal="left"/>
    </xf>
    <xf numFmtId="178" fontId="3" fillId="0" borderId="0" xfId="96" applyFont="1" applyFill="1" applyBorder="1" applyAlignment="1">
      <alignment horizontal="left"/>
    </xf>
    <xf numFmtId="178" fontId="15" fillId="0" borderId="0" xfId="81" applyFont="1" applyFill="1" applyBorder="1" applyAlignment="1">
      <alignment horizontal="left"/>
    </xf>
    <xf numFmtId="178" fontId="3" fillId="0" borderId="0" xfId="96" applyFont="1" applyBorder="1" applyAlignment="1">
      <alignment horizontal="left"/>
    </xf>
    <xf numFmtId="178" fontId="15" fillId="0" borderId="0" xfId="96" applyFont="1" applyFill="1" applyBorder="1" applyAlignment="1">
      <alignment horizontal="left"/>
    </xf>
    <xf numFmtId="0" fontId="0" fillId="0" borderId="0" xfId="0" applyFill="1" applyBorder="1"/>
    <xf numFmtId="0" fontId="15" fillId="5" borderId="26" xfId="0" applyFont="1" applyFill="1" applyBorder="1"/>
    <xf numFmtId="0" fontId="3" fillId="5" borderId="27" xfId="0" applyFont="1" applyFill="1" applyBorder="1"/>
    <xf numFmtId="0" fontId="15" fillId="0" borderId="27" xfId="0" applyFont="1" applyFill="1" applyBorder="1"/>
    <xf numFmtId="0" fontId="3" fillId="5" borderId="28" xfId="80" applyFont="1" applyFill="1" applyBorder="1" applyAlignment="1" applyProtection="1">
      <alignment horizontal="left" vertical="center" indent="1"/>
    </xf>
    <xf numFmtId="0" fontId="3" fillId="5" borderId="28" xfId="80" applyFont="1" applyFill="1" applyBorder="1" applyAlignment="1" applyProtection="1">
      <alignment horizontal="left" vertical="center" wrapText="1" indent="1"/>
    </xf>
    <xf numFmtId="0" fontId="15" fillId="5" borderId="28" xfId="80" applyFont="1" applyFill="1" applyBorder="1" applyAlignment="1" applyProtection="1">
      <alignment horizontal="left" vertical="center" indent="1"/>
    </xf>
    <xf numFmtId="0" fontId="3" fillId="5" borderId="0" xfId="0" applyFont="1" applyFill="1"/>
    <xf numFmtId="0" fontId="3" fillId="5" borderId="0" xfId="0" applyFont="1" applyFill="1" applyBorder="1" applyAlignment="1">
      <alignment wrapText="1"/>
    </xf>
    <xf numFmtId="0" fontId="3" fillId="5" borderId="9" xfId="0" applyFont="1" applyFill="1" applyBorder="1" applyAlignment="1">
      <alignment wrapText="1"/>
    </xf>
    <xf numFmtId="37" fontId="3" fillId="8" borderId="15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16" fillId="5" borderId="29" xfId="0" applyFont="1" applyFill="1" applyBorder="1"/>
    <xf numFmtId="37" fontId="3" fillId="0" borderId="0" xfId="77" applyNumberFormat="1" applyFont="1"/>
    <xf numFmtId="37" fontId="15" fillId="0" borderId="0" xfId="77" applyNumberFormat="1" applyFont="1"/>
    <xf numFmtId="37" fontId="16" fillId="5" borderId="0" xfId="0" applyNumberFormat="1" applyFont="1" applyFill="1" applyBorder="1"/>
    <xf numFmtId="37" fontId="0" fillId="0" borderId="0" xfId="0" applyNumberFormat="1" applyFill="1"/>
    <xf numFmtId="0" fontId="15" fillId="0" borderId="0" xfId="94" applyFont="1" applyFill="1" applyBorder="1" applyAlignment="1">
      <alignment horizontal="left" vertical="center" wrapText="1"/>
    </xf>
    <xf numFmtId="0" fontId="3" fillId="0" borderId="0" xfId="81" applyNumberFormat="1" applyFont="1" applyFill="1" applyAlignment="1">
      <alignment horizontal="left"/>
    </xf>
    <xf numFmtId="195" fontId="3" fillId="8" borderId="30" xfId="56" quotePrefix="1" applyNumberFormat="1" applyFont="1" applyFill="1" applyBorder="1" applyAlignment="1">
      <alignment horizontal="center"/>
    </xf>
    <xf numFmtId="3" fontId="3" fillId="8" borderId="12" xfId="0" applyNumberFormat="1" applyFont="1" applyFill="1" applyBorder="1" applyAlignment="1">
      <alignment horizontal="center"/>
    </xf>
    <xf numFmtId="0" fontId="3" fillId="5" borderId="31" xfId="0" applyFont="1" applyFill="1" applyBorder="1" applyAlignment="1">
      <alignment wrapText="1"/>
    </xf>
    <xf numFmtId="37" fontId="3" fillId="8" borderId="12" xfId="0" applyNumberFormat="1" applyFont="1" applyFill="1" applyBorder="1" applyAlignment="1">
      <alignment horizontal="center"/>
    </xf>
    <xf numFmtId="3" fontId="3" fillId="8" borderId="32" xfId="0" applyNumberFormat="1" applyFont="1" applyFill="1" applyBorder="1" applyAlignment="1">
      <alignment horizontal="center"/>
    </xf>
    <xf numFmtId="37" fontId="16" fillId="8" borderId="13" xfId="0" applyNumberFormat="1" applyFont="1" applyFill="1" applyBorder="1" applyAlignment="1">
      <alignment horizontal="center"/>
    </xf>
    <xf numFmtId="37" fontId="16" fillId="8" borderId="12" xfId="0" applyNumberFormat="1" applyFont="1" applyFill="1" applyBorder="1" applyAlignment="1">
      <alignment horizontal="center"/>
    </xf>
    <xf numFmtId="0" fontId="3" fillId="5" borderId="25" xfId="54" applyNumberFormat="1" applyFont="1" applyFill="1" applyBorder="1" applyAlignment="1" applyProtection="1">
      <alignment horizontal="left" vertical="center" wrapText="1"/>
      <protection locked="0"/>
    </xf>
    <xf numFmtId="172" fontId="15" fillId="0" borderId="0" xfId="54" applyNumberFormat="1" applyFont="1" applyFill="1" applyBorder="1" applyAlignment="1">
      <alignment horizontal="left" indent="1"/>
    </xf>
    <xf numFmtId="178" fontId="3" fillId="0" borderId="0" xfId="77" applyFont="1" applyAlignment="1">
      <alignment horizontal="center"/>
    </xf>
    <xf numFmtId="0" fontId="18" fillId="0" borderId="0" xfId="54" applyNumberFormat="1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/>
    <xf numFmtId="0" fontId="18" fillId="5" borderId="0" xfId="0" applyFont="1" applyFill="1" applyBorder="1" applyAlignment="1">
      <alignment wrapText="1"/>
    </xf>
    <xf numFmtId="174" fontId="18" fillId="8" borderId="12" xfId="90" applyNumberFormat="1" applyFont="1" applyFill="1" applyBorder="1" applyAlignment="1">
      <alignment horizontal="center" vertical="center"/>
    </xf>
    <xf numFmtId="174" fontId="18" fillId="8" borderId="12" xfId="0" applyNumberFormat="1" applyFont="1" applyFill="1" applyBorder="1" applyAlignment="1">
      <alignment horizontal="center" vertical="center"/>
    </xf>
    <xf numFmtId="0" fontId="16" fillId="0" borderId="14" xfId="0" applyFont="1" applyFill="1" applyBorder="1"/>
    <xf numFmtId="0" fontId="15" fillId="0" borderId="21" xfId="0" applyFont="1" applyFill="1" applyBorder="1"/>
    <xf numFmtId="43" fontId="3" fillId="5" borderId="11" xfId="54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/>
    </xf>
    <xf numFmtId="0" fontId="3" fillId="0" borderId="33" xfId="0" applyFont="1" applyFill="1" applyBorder="1"/>
    <xf numFmtId="0" fontId="3" fillId="5" borderId="34" xfId="0" applyFont="1" applyFill="1" applyBorder="1" applyAlignment="1">
      <alignment horizontal="center"/>
    </xf>
    <xf numFmtId="0" fontId="3" fillId="5" borderId="35" xfId="0" applyFont="1" applyFill="1" applyBorder="1"/>
    <xf numFmtId="0" fontId="3" fillId="5" borderId="31" xfId="0" applyFont="1" applyFill="1" applyBorder="1" applyAlignment="1">
      <alignment horizontal="center"/>
    </xf>
    <xf numFmtId="37" fontId="0" fillId="0" borderId="0" xfId="0" applyNumberFormat="1" applyFill="1" applyAlignment="1">
      <alignment horizontal="center"/>
    </xf>
    <xf numFmtId="0" fontId="57" fillId="0" borderId="0" xfId="0" applyFont="1" applyFill="1" applyBorder="1"/>
    <xf numFmtId="0" fontId="17" fillId="0" borderId="0" xfId="0" applyFont="1" applyFill="1" applyBorder="1" applyAlignment="1">
      <alignment horizontal="right"/>
    </xf>
    <xf numFmtId="177" fontId="16" fillId="0" borderId="0" xfId="0" applyNumberFormat="1" applyFont="1" applyFill="1" applyBorder="1"/>
    <xf numFmtId="0" fontId="3" fillId="7" borderId="0" xfId="0" applyFont="1" applyFill="1"/>
    <xf numFmtId="0" fontId="3" fillId="5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2" fillId="7" borderId="0" xfId="0" applyFont="1" applyFill="1" applyAlignment="1">
      <alignment horizontal="left" indent="1"/>
    </xf>
    <xf numFmtId="0" fontId="3" fillId="5" borderId="21" xfId="0" applyFont="1" applyFill="1" applyBorder="1" applyAlignment="1">
      <alignment horizontal="left" indent="2"/>
    </xf>
    <xf numFmtId="0" fontId="22" fillId="7" borderId="0" xfId="0" applyFont="1" applyFill="1" applyAlignment="1">
      <alignment horizontal="left"/>
    </xf>
    <xf numFmtId="0" fontId="3" fillId="7" borderId="0" xfId="0" applyFont="1" applyFill="1" applyAlignment="1">
      <alignment horizontal="left" indent="2"/>
    </xf>
    <xf numFmtId="0" fontId="3" fillId="5" borderId="0" xfId="0" applyFont="1" applyFill="1" applyBorder="1" applyAlignment="1">
      <alignment horizontal="left" indent="2"/>
    </xf>
    <xf numFmtId="0" fontId="17" fillId="5" borderId="0" xfId="0" applyFont="1" applyFill="1" applyBorder="1" applyAlignment="1">
      <alignment horizontal="left" indent="2"/>
    </xf>
    <xf numFmtId="0" fontId="17" fillId="5" borderId="0" xfId="0" applyFont="1" applyFill="1" applyBorder="1" applyAlignment="1">
      <alignment horizontal="left" indent="5"/>
    </xf>
    <xf numFmtId="0" fontId="3" fillId="5" borderId="0" xfId="0" applyFont="1" applyFill="1" applyAlignment="1">
      <alignment horizontal="left" indent="2"/>
    </xf>
    <xf numFmtId="0" fontId="3" fillId="5" borderId="36" xfId="0" applyFont="1" applyFill="1" applyBorder="1" applyAlignment="1">
      <alignment horizontal="center"/>
    </xf>
    <xf numFmtId="0" fontId="3" fillId="7" borderId="37" xfId="0" applyFont="1" applyFill="1" applyBorder="1" applyAlignment="1">
      <alignment horizontal="left" indent="2"/>
    </xf>
    <xf numFmtId="0" fontId="3" fillId="5" borderId="11" xfId="0" applyFont="1" applyFill="1" applyBorder="1" applyAlignment="1">
      <alignment horizontal="center" vertical="center"/>
    </xf>
    <xf numFmtId="0" fontId="58" fillId="0" borderId="0" xfId="0" applyFont="1" applyFill="1"/>
    <xf numFmtId="37" fontId="58" fillId="0" borderId="0" xfId="0" applyNumberFormat="1" applyFont="1" applyFill="1"/>
    <xf numFmtId="0" fontId="17" fillId="5" borderId="21" xfId="0" applyFont="1" applyFill="1" applyBorder="1"/>
    <xf numFmtId="0" fontId="59" fillId="0" borderId="0" xfId="0" applyFont="1" applyFill="1"/>
    <xf numFmtId="37" fontId="59" fillId="0" borderId="0" xfId="0" applyNumberFormat="1" applyFont="1" applyFill="1"/>
    <xf numFmtId="0" fontId="3" fillId="0" borderId="31" xfId="0" applyFont="1" applyFill="1" applyBorder="1" applyAlignment="1">
      <alignment wrapText="1"/>
    </xf>
    <xf numFmtId="37" fontId="3" fillId="0" borderId="12" xfId="0" applyNumberFormat="1" applyFont="1" applyFill="1" applyBorder="1" applyAlignment="1">
      <alignment horizontal="center"/>
    </xf>
    <xf numFmtId="37" fontId="3" fillId="5" borderId="0" xfId="0" applyNumberFormat="1" applyFont="1" applyFill="1" applyBorder="1"/>
    <xf numFmtId="37" fontId="16" fillId="0" borderId="12" xfId="0" applyNumberFormat="1" applyFont="1" applyFill="1" applyBorder="1" applyAlignment="1">
      <alignment horizontal="center" vertical="center"/>
    </xf>
    <xf numFmtId="37" fontId="16" fillId="0" borderId="13" xfId="0" applyNumberFormat="1" applyFont="1" applyFill="1" applyBorder="1" applyAlignment="1">
      <alignment horizontal="center" vertical="center"/>
    </xf>
    <xf numFmtId="0" fontId="17" fillId="0" borderId="0" xfId="0" applyFont="1" applyFill="1"/>
    <xf numFmtId="37" fontId="15" fillId="8" borderId="38" xfId="53" applyNumberFormat="1" applyFont="1" applyFill="1" applyBorder="1" applyAlignment="1">
      <alignment horizontal="center"/>
    </xf>
    <xf numFmtId="37" fontId="15" fillId="8" borderId="39" xfId="0" applyNumberFormat="1" applyFont="1" applyFill="1" applyBorder="1" applyAlignment="1">
      <alignment horizontal="center"/>
    </xf>
    <xf numFmtId="37" fontId="3" fillId="8" borderId="39" xfId="0" applyNumberFormat="1" applyFont="1" applyFill="1" applyBorder="1" applyAlignment="1">
      <alignment horizontal="center"/>
    </xf>
    <xf numFmtId="174" fontId="3" fillId="8" borderId="39" xfId="90" applyNumberFormat="1" applyFont="1" applyFill="1" applyBorder="1" applyAlignment="1">
      <alignment horizontal="center"/>
    </xf>
    <xf numFmtId="174" fontId="3" fillId="8" borderId="39" xfId="0" applyNumberFormat="1" applyFont="1" applyFill="1" applyBorder="1" applyAlignment="1">
      <alignment horizontal="center" vertical="center"/>
    </xf>
    <xf numFmtId="173" fontId="3" fillId="8" borderId="39" xfId="0" applyNumberFormat="1" applyFont="1" applyFill="1" applyBorder="1" applyAlignment="1">
      <alignment horizontal="center" vertical="center"/>
    </xf>
    <xf numFmtId="194" fontId="3" fillId="8" borderId="39" xfId="0" applyNumberFormat="1" applyFont="1" applyFill="1" applyBorder="1" applyAlignment="1">
      <alignment horizontal="center"/>
    </xf>
    <xf numFmtId="1" fontId="3" fillId="8" borderId="39" xfId="0" applyNumberFormat="1" applyFont="1" applyFill="1" applyBorder="1" applyAlignment="1">
      <alignment horizontal="center" vertical="center"/>
    </xf>
    <xf numFmtId="174" fontId="3" fillId="8" borderId="39" xfId="90" applyNumberFormat="1" applyFont="1" applyFill="1" applyBorder="1" applyAlignment="1">
      <alignment horizontal="center" vertical="center"/>
    </xf>
    <xf numFmtId="174" fontId="3" fillId="8" borderId="39" xfId="0" applyNumberFormat="1" applyFont="1" applyFill="1" applyBorder="1" applyAlignment="1">
      <alignment horizontal="center"/>
    </xf>
    <xf numFmtId="37" fontId="3" fillId="8" borderId="39" xfId="53" applyNumberFormat="1" applyFont="1" applyFill="1" applyBorder="1" applyAlignment="1">
      <alignment horizontal="center"/>
    </xf>
    <xf numFmtId="37" fontId="17" fillId="8" borderId="39" xfId="53" applyNumberFormat="1" applyFont="1" applyFill="1" applyBorder="1" applyAlignment="1">
      <alignment horizontal="center"/>
    </xf>
    <xf numFmtId="174" fontId="17" fillId="8" borderId="39" xfId="90" applyNumberFormat="1" applyFont="1" applyFill="1" applyBorder="1" applyAlignment="1">
      <alignment horizontal="center"/>
    </xf>
    <xf numFmtId="0" fontId="16" fillId="0" borderId="16" xfId="0" applyFont="1" applyFill="1" applyBorder="1" applyAlignment="1">
      <alignment horizontal="center"/>
    </xf>
    <xf numFmtId="43" fontId="15" fillId="0" borderId="11" xfId="0" applyNumberFormat="1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37" fontId="15" fillId="0" borderId="38" xfId="53" applyNumberFormat="1" applyFont="1" applyFill="1" applyBorder="1" applyAlignment="1">
      <alignment horizontal="center"/>
    </xf>
    <xf numFmtId="37" fontId="17" fillId="8" borderId="39" xfId="0" applyNumberFormat="1" applyFont="1" applyFill="1" applyBorder="1" applyAlignment="1">
      <alignment horizontal="center"/>
    </xf>
    <xf numFmtId="37" fontId="3" fillId="0" borderId="39" xfId="53" applyNumberFormat="1" applyFont="1" applyFill="1" applyBorder="1" applyAlignment="1">
      <alignment horizontal="center"/>
    </xf>
    <xf numFmtId="37" fontId="17" fillId="0" borderId="39" xfId="53" applyNumberFormat="1" applyFont="1" applyFill="1" applyBorder="1" applyAlignment="1">
      <alignment horizontal="center"/>
    </xf>
    <xf numFmtId="174" fontId="3" fillId="0" borderId="39" xfId="90" applyNumberFormat="1" applyFont="1" applyFill="1" applyBorder="1" applyAlignment="1">
      <alignment horizontal="center"/>
    </xf>
    <xf numFmtId="194" fontId="3" fillId="0" borderId="39" xfId="0" applyNumberFormat="1" applyFont="1" applyFill="1" applyBorder="1" applyAlignment="1">
      <alignment horizontal="center"/>
    </xf>
    <xf numFmtId="37" fontId="3" fillId="0" borderId="39" xfId="0" applyNumberFormat="1" applyFont="1" applyFill="1" applyBorder="1" applyAlignment="1">
      <alignment horizontal="center"/>
    </xf>
    <xf numFmtId="174" fontId="3" fillId="8" borderId="39" xfId="91" applyNumberFormat="1" applyFont="1" applyFill="1" applyBorder="1" applyAlignment="1">
      <alignment horizontal="center" vertical="center"/>
    </xf>
    <xf numFmtId="174" fontId="3" fillId="8" borderId="39" xfId="91" applyNumberFormat="1" applyFont="1" applyFill="1" applyBorder="1" applyAlignment="1">
      <alignment horizontal="center"/>
    </xf>
    <xf numFmtId="37" fontId="15" fillId="8" borderId="39" xfId="53" applyNumberFormat="1" applyFont="1" applyFill="1" applyBorder="1" applyAlignment="1">
      <alignment horizontal="center"/>
    </xf>
    <xf numFmtId="37" fontId="15" fillId="0" borderId="39" xfId="53" applyNumberFormat="1" applyFont="1" applyFill="1" applyBorder="1" applyAlignment="1">
      <alignment horizontal="center"/>
    </xf>
    <xf numFmtId="0" fontId="16" fillId="8" borderId="41" xfId="0" applyFont="1" applyFill="1" applyBorder="1" applyAlignment="1">
      <alignment horizontal="center" vertical="center" wrapText="1"/>
    </xf>
    <xf numFmtId="0" fontId="16" fillId="8" borderId="42" xfId="0" applyFont="1" applyFill="1" applyBorder="1" applyAlignment="1">
      <alignment horizontal="center" vertical="center" wrapText="1"/>
    </xf>
    <xf numFmtId="0" fontId="16" fillId="8" borderId="43" xfId="0" applyFont="1" applyFill="1" applyBorder="1" applyAlignment="1">
      <alignment horizontal="center" vertical="center" wrapText="1"/>
    </xf>
    <xf numFmtId="0" fontId="3" fillId="5" borderId="0" xfId="79" applyFont="1" applyFill="1" applyBorder="1" applyAlignment="1">
      <alignment horizontal="left" indent="1"/>
    </xf>
    <xf numFmtId="37" fontId="3" fillId="8" borderId="20" xfId="55" applyNumberFormat="1" applyFont="1" applyFill="1" applyBorder="1" applyAlignment="1">
      <alignment horizontal="center" vertical="center"/>
    </xf>
    <xf numFmtId="37" fontId="3" fillId="8" borderId="39" xfId="55" applyNumberFormat="1" applyFont="1" applyFill="1" applyBorder="1" applyAlignment="1">
      <alignment horizontal="center" vertical="center"/>
    </xf>
    <xf numFmtId="37" fontId="15" fillId="8" borderId="39" xfId="55" applyNumberFormat="1" applyFont="1" applyFill="1" applyBorder="1" applyAlignment="1">
      <alignment horizontal="center" vertical="center"/>
    </xf>
    <xf numFmtId="37" fontId="3" fillId="8" borderId="38" xfId="0" applyNumberFormat="1" applyFont="1" applyFill="1" applyBorder="1" applyAlignment="1">
      <alignment horizontal="center"/>
    </xf>
    <xf numFmtId="174" fontId="18" fillId="8" borderId="39" xfId="0" applyNumberFormat="1" applyFont="1" applyFill="1" applyBorder="1" applyAlignment="1">
      <alignment horizontal="center"/>
    </xf>
    <xf numFmtId="37" fontId="3" fillId="8" borderId="44" xfId="0" applyNumberFormat="1" applyFont="1" applyFill="1" applyBorder="1" applyAlignment="1">
      <alignment horizontal="center"/>
    </xf>
    <xf numFmtId="37" fontId="16" fillId="8" borderId="38" xfId="0" applyNumberFormat="1" applyFont="1" applyFill="1" applyBorder="1" applyAlignment="1">
      <alignment horizontal="center"/>
    </xf>
    <xf numFmtId="37" fontId="16" fillId="8" borderId="39" xfId="0" applyNumberFormat="1" applyFont="1" applyFill="1" applyBorder="1" applyAlignment="1">
      <alignment horizontal="center" vertical="center"/>
    </xf>
    <xf numFmtId="37" fontId="16" fillId="8" borderId="39" xfId="0" applyNumberFormat="1" applyFont="1" applyFill="1" applyBorder="1" applyAlignment="1">
      <alignment horizontal="center"/>
    </xf>
    <xf numFmtId="37" fontId="15" fillId="8" borderId="45" xfId="0" applyNumberFormat="1" applyFont="1" applyFill="1" applyBorder="1" applyAlignment="1">
      <alignment horizontal="center"/>
    </xf>
    <xf numFmtId="0" fontId="15" fillId="5" borderId="23" xfId="80" applyFont="1" applyFill="1" applyBorder="1" applyAlignment="1" applyProtection="1">
      <alignment horizontal="left" vertical="center" indent="1"/>
      <protection locked="0"/>
    </xf>
    <xf numFmtId="37" fontId="15" fillId="8" borderId="46" xfId="0" applyNumberFormat="1" applyFont="1" applyFill="1" applyBorder="1" applyAlignment="1">
      <alignment horizontal="center"/>
    </xf>
    <xf numFmtId="37" fontId="15" fillId="8" borderId="46" xfId="54" applyNumberFormat="1" applyFont="1" applyFill="1" applyBorder="1" applyAlignment="1">
      <alignment horizontal="center"/>
    </xf>
    <xf numFmtId="37" fontId="3" fillId="8" borderId="38" xfId="54" applyNumberFormat="1" applyFont="1" applyFill="1" applyBorder="1" applyAlignment="1">
      <alignment horizontal="center"/>
    </xf>
    <xf numFmtId="37" fontId="3" fillId="8" borderId="39" xfId="54" applyNumberFormat="1" applyFont="1" applyFill="1" applyBorder="1" applyAlignment="1">
      <alignment horizontal="center"/>
    </xf>
    <xf numFmtId="37" fontId="15" fillId="8" borderId="39" xfId="54" applyNumberFormat="1" applyFont="1" applyFill="1" applyBorder="1" applyAlignment="1">
      <alignment horizontal="center"/>
    </xf>
    <xf numFmtId="0" fontId="16" fillId="0" borderId="48" xfId="0" applyFont="1" applyFill="1" applyBorder="1" applyAlignment="1">
      <alignment horizontal="center"/>
    </xf>
    <xf numFmtId="0" fontId="16" fillId="0" borderId="49" xfId="0" applyFont="1" applyFill="1" applyBorder="1" applyAlignment="1">
      <alignment horizontal="center"/>
    </xf>
    <xf numFmtId="0" fontId="3" fillId="0" borderId="49" xfId="0" applyFont="1" applyFill="1" applyBorder="1" applyAlignment="1">
      <alignment horizontal="center"/>
    </xf>
    <xf numFmtId="0" fontId="17" fillId="0" borderId="49" xfId="0" applyFont="1" applyFill="1" applyBorder="1" applyAlignment="1">
      <alignment horizontal="center"/>
    </xf>
    <xf numFmtId="0" fontId="3" fillId="8" borderId="38" xfId="0" applyFont="1" applyFill="1" applyBorder="1"/>
    <xf numFmtId="37" fontId="3" fillId="8" borderId="39" xfId="0" applyNumberFormat="1" applyFont="1" applyFill="1" applyBorder="1"/>
    <xf numFmtId="9" fontId="3" fillId="8" borderId="40" xfId="91" applyFont="1" applyFill="1" applyBorder="1" applyAlignment="1">
      <alignment horizontal="center"/>
    </xf>
    <xf numFmtId="38" fontId="16" fillId="8" borderId="38" xfId="0" applyNumberFormat="1" applyFont="1" applyFill="1" applyBorder="1" applyAlignment="1">
      <alignment horizontal="center" vertical="center" wrapText="1"/>
    </xf>
    <xf numFmtId="38" fontId="16" fillId="8" borderId="39" xfId="0" applyNumberFormat="1" applyFont="1" applyFill="1" applyBorder="1" applyAlignment="1">
      <alignment horizontal="center" vertical="center" wrapText="1"/>
    </xf>
    <xf numFmtId="2" fontId="16" fillId="8" borderId="40" xfId="0" applyNumberFormat="1" applyFont="1" applyFill="1" applyBorder="1" applyAlignment="1">
      <alignment horizontal="center"/>
    </xf>
    <xf numFmtId="0" fontId="16" fillId="8" borderId="43" xfId="0" applyFont="1" applyFill="1" applyBorder="1" applyAlignment="1">
      <alignment horizontal="left" vertical="center" wrapText="1"/>
    </xf>
    <xf numFmtId="0" fontId="3" fillId="0" borderId="9" xfId="0" applyFont="1" applyFill="1" applyBorder="1"/>
    <xf numFmtId="0" fontId="3" fillId="0" borderId="21" xfId="0" applyFont="1" applyFill="1" applyBorder="1" applyAlignment="1">
      <alignment wrapText="1"/>
    </xf>
    <xf numFmtId="0" fontId="18" fillId="0" borderId="0" xfId="0" applyFont="1"/>
    <xf numFmtId="43" fontId="18" fillId="5" borderId="0" xfId="53" applyFont="1" applyFill="1" applyBorder="1"/>
    <xf numFmtId="0" fontId="17" fillId="0" borderId="0" xfId="0" applyFont="1" applyFill="1" applyAlignment="1">
      <alignment horizontal="left" vertical="center" wrapText="1"/>
    </xf>
    <xf numFmtId="195" fontId="3" fillId="8" borderId="30" xfId="56" quotePrefix="1" applyNumberFormat="1" applyFont="1" applyFill="1" applyBorder="1" applyAlignment="1">
      <alignment horizontal="center" vertical="center"/>
    </xf>
    <xf numFmtId="37" fontId="16" fillId="0" borderId="38" xfId="0" applyNumberFormat="1" applyFont="1" applyFill="1" applyBorder="1" applyAlignment="1">
      <alignment horizontal="center"/>
    </xf>
    <xf numFmtId="37" fontId="16" fillId="0" borderId="39" xfId="0" applyNumberFormat="1" applyFont="1" applyFill="1" applyBorder="1" applyAlignment="1">
      <alignment horizontal="center"/>
    </xf>
    <xf numFmtId="37" fontId="15" fillId="0" borderId="45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vertical="center"/>
    </xf>
    <xf numFmtId="0" fontId="16" fillId="5" borderId="0" xfId="0" applyFont="1" applyFill="1" applyBorder="1" applyAlignment="1">
      <alignment horizontal="center" vertical="center"/>
    </xf>
    <xf numFmtId="177" fontId="16" fillId="0" borderId="53" xfId="0" applyNumberFormat="1" applyFont="1" applyFill="1" applyBorder="1"/>
    <xf numFmtId="177" fontId="16" fillId="0" borderId="54" xfId="0" applyNumberFormat="1" applyFont="1" applyFill="1" applyBorder="1"/>
    <xf numFmtId="0" fontId="16" fillId="0" borderId="53" xfId="0" applyFont="1" applyFill="1" applyBorder="1" applyAlignment="1">
      <alignment horizontal="center" vertical="center"/>
    </xf>
    <xf numFmtId="0" fontId="16" fillId="0" borderId="54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left" indent="2"/>
    </xf>
    <xf numFmtId="0" fontId="22" fillId="9" borderId="0" xfId="0" applyFont="1" applyFill="1" applyBorder="1" applyAlignment="1">
      <alignment horizontal="left" indent="1"/>
    </xf>
    <xf numFmtId="0" fontId="17" fillId="5" borderId="11" xfId="0" applyFont="1" applyFill="1" applyBorder="1" applyAlignment="1">
      <alignment horizontal="center" vertical="center"/>
    </xf>
    <xf numFmtId="0" fontId="3" fillId="5" borderId="51" xfId="0" applyFont="1" applyFill="1" applyBorder="1" applyAlignment="1">
      <alignment horizontal="left" indent="2"/>
    </xf>
    <xf numFmtId="174" fontId="17" fillId="8" borderId="39" xfId="91" applyNumberFormat="1" applyFont="1" applyFill="1" applyBorder="1" applyAlignment="1">
      <alignment horizontal="center"/>
    </xf>
    <xf numFmtId="0" fontId="3" fillId="5" borderId="36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left" vertical="center" indent="2"/>
    </xf>
    <xf numFmtId="37" fontId="3" fillId="8" borderId="39" xfId="0" applyNumberFormat="1" applyFont="1" applyFill="1" applyBorder="1" applyAlignment="1">
      <alignment horizontal="center" vertical="center"/>
    </xf>
    <xf numFmtId="194" fontId="3" fillId="8" borderId="39" xfId="0" applyNumberFormat="1" applyFont="1" applyFill="1" applyBorder="1" applyAlignment="1">
      <alignment horizontal="center" vertical="center"/>
    </xf>
    <xf numFmtId="0" fontId="3" fillId="5" borderId="5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174" fontId="3" fillId="0" borderId="39" xfId="0" applyNumberFormat="1" applyFont="1" applyFill="1" applyBorder="1" applyAlignment="1">
      <alignment horizontal="center" vertical="center"/>
    </xf>
    <xf numFmtId="173" fontId="3" fillId="0" borderId="39" xfId="0" applyNumberFormat="1" applyFont="1" applyFill="1" applyBorder="1" applyAlignment="1">
      <alignment horizontal="center" vertical="center"/>
    </xf>
    <xf numFmtId="1" fontId="3" fillId="0" borderId="39" xfId="0" applyNumberFormat="1" applyFont="1" applyFill="1" applyBorder="1" applyAlignment="1">
      <alignment horizontal="center" vertical="center"/>
    </xf>
    <xf numFmtId="37" fontId="3" fillId="0" borderId="39" xfId="0" applyNumberFormat="1" applyFont="1" applyFill="1" applyBorder="1" applyAlignment="1">
      <alignment horizontal="center" vertical="center"/>
    </xf>
    <xf numFmtId="194" fontId="3" fillId="0" borderId="39" xfId="0" applyNumberFormat="1" applyFont="1" applyFill="1" applyBorder="1" applyAlignment="1">
      <alignment horizontal="center" vertical="center"/>
    </xf>
    <xf numFmtId="174" fontId="3" fillId="0" borderId="39" xfId="91" applyNumberFormat="1" applyFont="1" applyFill="1" applyBorder="1" applyAlignment="1">
      <alignment horizontal="center" vertical="center"/>
    </xf>
    <xf numFmtId="174" fontId="3" fillId="0" borderId="39" xfId="91" applyNumberFormat="1" applyFont="1" applyFill="1" applyBorder="1" applyAlignment="1">
      <alignment horizontal="center"/>
    </xf>
    <xf numFmtId="37" fontId="17" fillId="0" borderId="39" xfId="0" applyNumberFormat="1" applyFont="1" applyFill="1" applyBorder="1" applyAlignment="1">
      <alignment horizontal="center"/>
    </xf>
    <xf numFmtId="174" fontId="17" fillId="0" borderId="39" xfId="91" applyNumberFormat="1" applyFont="1" applyFill="1" applyBorder="1" applyAlignment="1">
      <alignment horizontal="center"/>
    </xf>
    <xf numFmtId="38" fontId="16" fillId="0" borderId="38" xfId="0" applyNumberFormat="1" applyFont="1" applyFill="1" applyBorder="1" applyAlignment="1">
      <alignment horizontal="center" vertical="center" wrapText="1"/>
    </xf>
    <xf numFmtId="38" fontId="16" fillId="0" borderId="39" xfId="0" applyNumberFormat="1" applyFont="1" applyFill="1" applyBorder="1" applyAlignment="1">
      <alignment horizontal="center" vertical="center" wrapText="1"/>
    </xf>
    <xf numFmtId="2" fontId="16" fillId="0" borderId="40" xfId="0" applyNumberFormat="1" applyFont="1" applyFill="1" applyBorder="1" applyAlignment="1">
      <alignment horizontal="center"/>
    </xf>
    <xf numFmtId="37" fontId="15" fillId="0" borderId="39" xfId="0" applyNumberFormat="1" applyFont="1" applyFill="1" applyBorder="1" applyAlignment="1">
      <alignment horizontal="center"/>
    </xf>
    <xf numFmtId="174" fontId="3" fillId="0" borderId="39" xfId="90" applyNumberFormat="1" applyFont="1" applyFill="1" applyBorder="1" applyAlignment="1">
      <alignment horizontal="center" vertical="center"/>
    </xf>
    <xf numFmtId="174" fontId="3" fillId="0" borderId="39" xfId="0" applyNumberFormat="1" applyFont="1" applyFill="1" applyBorder="1" applyAlignment="1">
      <alignment horizontal="center"/>
    </xf>
    <xf numFmtId="174" fontId="17" fillId="0" borderId="39" xfId="90" applyNumberFormat="1" applyFont="1" applyFill="1" applyBorder="1" applyAlignment="1">
      <alignment horizontal="center"/>
    </xf>
    <xf numFmtId="39" fontId="3" fillId="8" borderId="39" xfId="0" applyNumberFormat="1" applyFont="1" applyFill="1" applyBorder="1" applyAlignment="1">
      <alignment horizontal="center"/>
    </xf>
    <xf numFmtId="39" fontId="3" fillId="0" borderId="39" xfId="0" applyNumberFormat="1" applyFont="1" applyFill="1" applyBorder="1" applyAlignment="1">
      <alignment horizontal="center"/>
    </xf>
    <xf numFmtId="2" fontId="3" fillId="8" borderId="39" xfId="53" applyNumberFormat="1" applyFont="1" applyFill="1" applyBorder="1" applyAlignment="1">
      <alignment horizontal="center"/>
    </xf>
    <xf numFmtId="2" fontId="3" fillId="0" borderId="39" xfId="53" applyNumberFormat="1" applyFont="1" applyFill="1" applyBorder="1" applyAlignment="1">
      <alignment horizontal="center"/>
    </xf>
    <xf numFmtId="2" fontId="3" fillId="8" borderId="39" xfId="0" applyNumberFormat="1" applyFont="1" applyFill="1" applyBorder="1" applyAlignment="1">
      <alignment horizontal="center"/>
    </xf>
    <xf numFmtId="2" fontId="3" fillId="0" borderId="39" xfId="0" applyNumberFormat="1" applyFont="1" applyFill="1" applyBorder="1" applyAlignment="1">
      <alignment horizontal="center"/>
    </xf>
    <xf numFmtId="39" fontId="3" fillId="8" borderId="39" xfId="0" applyNumberFormat="1" applyFont="1" applyFill="1" applyBorder="1" applyAlignment="1">
      <alignment horizontal="center" vertical="center"/>
    </xf>
    <xf numFmtId="39" fontId="3" fillId="0" borderId="39" xfId="0" applyNumberFormat="1" applyFont="1" applyFill="1" applyBorder="1" applyAlignment="1">
      <alignment horizontal="center" vertical="center"/>
    </xf>
    <xf numFmtId="39" fontId="0" fillId="0" borderId="0" xfId="0" applyNumberFormat="1" applyFill="1"/>
    <xf numFmtId="39" fontId="3" fillId="8" borderId="52" xfId="0" applyNumberFormat="1" applyFont="1" applyFill="1" applyBorder="1" applyAlignment="1">
      <alignment horizontal="center"/>
    </xf>
    <xf numFmtId="39" fontId="3" fillId="0" borderId="52" xfId="0" applyNumberFormat="1" applyFont="1" applyFill="1" applyBorder="1" applyAlignment="1">
      <alignment horizontal="center"/>
    </xf>
    <xf numFmtId="37" fontId="3" fillId="0" borderId="20" xfId="55" applyNumberFormat="1" applyFont="1" applyFill="1" applyBorder="1" applyAlignment="1">
      <alignment horizontal="center" vertical="center"/>
    </xf>
    <xf numFmtId="178" fontId="61" fillId="0" borderId="0" xfId="78" applyFont="1" applyAlignment="1">
      <alignment horizontal="right" vertical="center"/>
    </xf>
    <xf numFmtId="37" fontId="3" fillId="0" borderId="38" xfId="0" applyNumberFormat="1" applyFont="1" applyFill="1" applyBorder="1" applyAlignment="1">
      <alignment horizontal="center"/>
    </xf>
    <xf numFmtId="174" fontId="18" fillId="0" borderId="39" xfId="0" applyNumberFormat="1" applyFont="1" applyFill="1" applyBorder="1" applyAlignment="1">
      <alignment horizontal="center"/>
    </xf>
    <xf numFmtId="37" fontId="3" fillId="0" borderId="44" xfId="0" applyNumberFormat="1" applyFont="1" applyFill="1" applyBorder="1" applyAlignment="1">
      <alignment horizontal="center"/>
    </xf>
    <xf numFmtId="174" fontId="18" fillId="0" borderId="12" xfId="9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/>
    </xf>
    <xf numFmtId="3" fontId="3" fillId="0" borderId="32" xfId="0" applyNumberFormat="1" applyFont="1" applyFill="1" applyBorder="1" applyAlignment="1">
      <alignment horizontal="center"/>
    </xf>
    <xf numFmtId="174" fontId="18" fillId="0" borderId="12" xfId="0" applyNumberFormat="1" applyFont="1" applyFill="1" applyBorder="1" applyAlignment="1">
      <alignment horizontal="center" vertical="center"/>
    </xf>
    <xf numFmtId="37" fontId="16" fillId="0" borderId="39" xfId="0" applyNumberFormat="1" applyFont="1" applyFill="1" applyBorder="1" applyAlignment="1">
      <alignment horizontal="center" vertical="center"/>
    </xf>
    <xf numFmtId="37" fontId="15" fillId="0" borderId="46" xfId="0" applyNumberFormat="1" applyFont="1" applyFill="1" applyBorder="1" applyAlignment="1">
      <alignment horizontal="center"/>
    </xf>
    <xf numFmtId="37" fontId="3" fillId="0" borderId="38" xfId="54" applyNumberFormat="1" applyFont="1" applyFill="1" applyBorder="1" applyAlignment="1">
      <alignment horizontal="center"/>
    </xf>
    <xf numFmtId="37" fontId="3" fillId="0" borderId="39" xfId="54" applyNumberFormat="1" applyFont="1" applyFill="1" applyBorder="1" applyAlignment="1">
      <alignment horizontal="center"/>
    </xf>
    <xf numFmtId="37" fontId="15" fillId="0" borderId="39" xfId="54" applyNumberFormat="1" applyFont="1" applyFill="1" applyBorder="1" applyAlignment="1">
      <alignment horizontal="center"/>
    </xf>
    <xf numFmtId="37" fontId="15" fillId="0" borderId="46" xfId="54" applyNumberFormat="1" applyFont="1" applyFill="1" applyBorder="1" applyAlignment="1">
      <alignment horizontal="center"/>
    </xf>
    <xf numFmtId="0" fontId="3" fillId="0" borderId="38" xfId="0" applyFont="1" applyFill="1" applyBorder="1"/>
    <xf numFmtId="37" fontId="3" fillId="0" borderId="39" xfId="0" applyNumberFormat="1" applyFont="1" applyFill="1" applyBorder="1"/>
    <xf numFmtId="9" fontId="3" fillId="0" borderId="40" xfId="91" applyFont="1" applyFill="1" applyBorder="1" applyAlignment="1">
      <alignment horizontal="center"/>
    </xf>
    <xf numFmtId="173" fontId="15" fillId="5" borderId="0" xfId="0" applyNumberFormat="1" applyFont="1" applyFill="1" applyBorder="1" applyAlignment="1">
      <alignment horizontal="center"/>
    </xf>
    <xf numFmtId="173" fontId="15" fillId="0" borderId="0" xfId="77" applyNumberFormat="1" applyFont="1" applyAlignment="1">
      <alignment horizontal="center"/>
    </xf>
    <xf numFmtId="0" fontId="3" fillId="5" borderId="0" xfId="0" applyFont="1" applyFill="1" applyBorder="1" applyAlignment="1">
      <alignment horizontal="left" vertical="center" wrapText="1"/>
    </xf>
    <xf numFmtId="0" fontId="15" fillId="5" borderId="0" xfId="0" applyFont="1" applyFill="1" applyBorder="1" applyAlignment="1">
      <alignment vertical="center"/>
    </xf>
    <xf numFmtId="0" fontId="20" fillId="0" borderId="0" xfId="70" applyFont="1" applyFill="1" applyAlignment="1" applyProtection="1">
      <alignment vertical="center"/>
    </xf>
    <xf numFmtId="0" fontId="20" fillId="0" borderId="0" xfId="70" applyFont="1" applyAlignment="1" applyProtection="1">
      <alignment vertical="center"/>
    </xf>
    <xf numFmtId="0" fontId="3" fillId="5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3" fillId="7" borderId="0" xfId="0" applyFont="1" applyFill="1" applyAlignment="1">
      <alignment horizontal="left"/>
    </xf>
    <xf numFmtId="1" fontId="3" fillId="0" borderId="0" xfId="77" applyNumberFormat="1" applyFont="1" applyAlignment="1">
      <alignment horizontal="center"/>
    </xf>
    <xf numFmtId="37" fontId="3" fillId="0" borderId="0" xfId="56" applyNumberFormat="1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3" fillId="0" borderId="0" xfId="0" applyFont="1" applyAlignment="1">
      <alignment horizontal="center" vertical="center"/>
    </xf>
    <xf numFmtId="173" fontId="15" fillId="0" borderId="0" xfId="0" applyNumberFormat="1" applyFont="1" applyFill="1" applyBorder="1" applyAlignment="1">
      <alignment horizontal="center"/>
    </xf>
    <xf numFmtId="0" fontId="3" fillId="5" borderId="64" xfId="80" applyFont="1" applyFill="1" applyBorder="1" applyAlignment="1" applyProtection="1">
      <alignment horizontal="left" vertical="center" indent="1"/>
      <protection locked="0"/>
    </xf>
    <xf numFmtId="0" fontId="15" fillId="5" borderId="47" xfId="80" applyFont="1" applyFill="1" applyBorder="1" applyAlignment="1" applyProtection="1">
      <alignment horizontal="left" vertical="center" wrapText="1" indent="1"/>
    </xf>
    <xf numFmtId="0" fontId="63" fillId="0" borderId="0" xfId="0" applyFont="1"/>
    <xf numFmtId="0" fontId="16" fillId="9" borderId="0" xfId="0" applyFont="1" applyFill="1" applyBorder="1"/>
    <xf numFmtId="37" fontId="15" fillId="9" borderId="0" xfId="0" applyNumberFormat="1" applyFont="1" applyFill="1" applyBorder="1" applyAlignment="1">
      <alignment horizontal="center"/>
    </xf>
    <xf numFmtId="37" fontId="16" fillId="9" borderId="0" xfId="0" applyNumberFormat="1" applyFont="1" applyFill="1" applyBorder="1" applyAlignment="1">
      <alignment horizontal="center" vertical="center"/>
    </xf>
    <xf numFmtId="0" fontId="15" fillId="0" borderId="0" xfId="78" applyNumberFormat="1" applyFont="1" applyFill="1" applyAlignment="1">
      <alignment horizontal="left"/>
    </xf>
    <xf numFmtId="172" fontId="15" fillId="0" borderId="0" xfId="54" applyNumberFormat="1" applyFont="1" applyFill="1" applyBorder="1" applyAlignment="1">
      <alignment horizontal="center"/>
    </xf>
    <xf numFmtId="172" fontId="3" fillId="0" borderId="0" xfId="54" applyNumberFormat="1" applyFont="1" applyBorder="1" applyAlignment="1">
      <alignment horizontal="left"/>
    </xf>
    <xf numFmtId="172" fontId="3" fillId="0" borderId="0" xfId="54" applyNumberFormat="1" applyFont="1" applyFill="1" applyBorder="1" applyAlignment="1">
      <alignment horizontal="left"/>
    </xf>
    <xf numFmtId="172" fontId="15" fillId="0" borderId="0" xfId="54" applyNumberFormat="1" applyFont="1" applyBorder="1" applyAlignment="1">
      <alignment horizontal="center"/>
    </xf>
    <xf numFmtId="0" fontId="3" fillId="0" borderId="0" xfId="78" applyNumberFormat="1" applyFont="1" applyFill="1" applyAlignment="1">
      <alignment horizontal="left"/>
    </xf>
    <xf numFmtId="172" fontId="3" fillId="8" borderId="39" xfId="53" applyNumberFormat="1" applyFont="1" applyFill="1" applyBorder="1" applyAlignment="1">
      <alignment horizontal="center" vertical="center"/>
    </xf>
    <xf numFmtId="172" fontId="15" fillId="8" borderId="39" xfId="53" applyNumberFormat="1" applyFont="1" applyFill="1" applyBorder="1" applyAlignment="1">
      <alignment horizontal="center" vertical="center"/>
    </xf>
    <xf numFmtId="0" fontId="15" fillId="0" borderId="33" xfId="78" applyNumberFormat="1" applyFont="1" applyFill="1" applyBorder="1" applyAlignment="1">
      <alignment horizontal="left"/>
    </xf>
    <xf numFmtId="172" fontId="15" fillId="8" borderId="44" xfId="53" applyNumberFormat="1" applyFont="1" applyFill="1" applyBorder="1" applyAlignment="1">
      <alignment horizontal="center" vertical="center"/>
    </xf>
    <xf numFmtId="172" fontId="15" fillId="0" borderId="0" xfId="53" applyNumberFormat="1" applyFont="1" applyFill="1" applyBorder="1" applyAlignment="1">
      <alignment horizontal="center" vertical="center"/>
    </xf>
    <xf numFmtId="9" fontId="15" fillId="0" borderId="67" xfId="91" applyFont="1" applyFill="1" applyBorder="1" applyAlignment="1">
      <alignment horizontal="center" vertical="center"/>
    </xf>
    <xf numFmtId="0" fontId="65" fillId="0" borderId="0" xfId="0" applyFont="1"/>
    <xf numFmtId="172" fontId="15" fillId="0" borderId="25" xfId="53" applyNumberFormat="1" applyFont="1" applyFill="1" applyBorder="1" applyAlignment="1">
      <alignment horizontal="center" vertical="center"/>
    </xf>
    <xf numFmtId="9" fontId="15" fillId="0" borderId="33" xfId="90" applyFont="1" applyFill="1" applyBorder="1" applyAlignment="1">
      <alignment horizontal="center" vertical="center"/>
    </xf>
    <xf numFmtId="172" fontId="3" fillId="0" borderId="39" xfId="53" applyNumberFormat="1" applyFont="1" applyFill="1" applyBorder="1" applyAlignment="1">
      <alignment horizontal="center" vertical="center"/>
    </xf>
    <xf numFmtId="172" fontId="15" fillId="0" borderId="39" xfId="53" applyNumberFormat="1" applyFont="1" applyFill="1" applyBorder="1" applyAlignment="1">
      <alignment horizontal="center" vertical="center"/>
    </xf>
    <xf numFmtId="172" fontId="3" fillId="8" borderId="39" xfId="53" applyNumberFormat="1" applyFont="1" applyFill="1" applyBorder="1" applyAlignment="1">
      <alignment horizontal="center" vertical="top"/>
    </xf>
    <xf numFmtId="172" fontId="3" fillId="0" borderId="39" xfId="53" applyNumberFormat="1" applyFont="1" applyFill="1" applyBorder="1" applyAlignment="1">
      <alignment horizontal="center" vertical="top"/>
    </xf>
    <xf numFmtId="172" fontId="3" fillId="0" borderId="0" xfId="53" applyNumberFormat="1" applyFont="1" applyBorder="1"/>
    <xf numFmtId="172" fontId="3" fillId="0" borderId="0" xfId="53" applyNumberFormat="1" applyFont="1" applyBorder="1" applyAlignment="1">
      <alignment horizontal="center" vertical="center"/>
    </xf>
    <xf numFmtId="172" fontId="3" fillId="0" borderId="0" xfId="53" applyNumberFormat="1" applyFont="1" applyFill="1" applyBorder="1" applyAlignment="1">
      <alignment horizontal="center" vertical="center"/>
    </xf>
    <xf numFmtId="172" fontId="15" fillId="0" borderId="0" xfId="53" applyNumberFormat="1" applyFont="1" applyBorder="1"/>
    <xf numFmtId="172" fontId="15" fillId="0" borderId="0" xfId="53" applyNumberFormat="1" applyFont="1" applyBorder="1" applyAlignment="1">
      <alignment horizontal="center" vertical="center"/>
    </xf>
    <xf numFmtId="194" fontId="3" fillId="0" borderId="0" xfId="77" applyNumberFormat="1" applyFont="1" applyAlignment="1">
      <alignment horizontal="center"/>
    </xf>
    <xf numFmtId="172" fontId="15" fillId="0" borderId="0" xfId="53" applyNumberFormat="1" applyFont="1"/>
    <xf numFmtId="172" fontId="3" fillId="0" borderId="0" xfId="56" applyNumberFormat="1" applyFont="1" applyBorder="1" applyAlignment="1">
      <alignment horizontal="left" indent="1"/>
    </xf>
    <xf numFmtId="172" fontId="15" fillId="0" borderId="0" xfId="56" applyNumberFormat="1" applyFont="1" applyBorder="1" applyAlignment="1">
      <alignment horizontal="left" indent="1"/>
    </xf>
    <xf numFmtId="172" fontId="3" fillId="0" borderId="0" xfId="56" applyNumberFormat="1" applyFont="1" applyFill="1" applyBorder="1" applyAlignment="1">
      <alignment horizontal="left" indent="1"/>
    </xf>
    <xf numFmtId="172" fontId="15" fillId="0" borderId="0" xfId="56" applyNumberFormat="1" applyFont="1" applyFill="1" applyBorder="1" applyAlignment="1">
      <alignment horizontal="left" indent="1"/>
    </xf>
    <xf numFmtId="172" fontId="15" fillId="0" borderId="0" xfId="56" applyNumberFormat="1" applyFont="1" applyBorder="1" applyAlignment="1">
      <alignment horizontal="left"/>
    </xf>
    <xf numFmtId="178" fontId="15" fillId="0" borderId="33" xfId="81" applyFont="1" applyFill="1" applyBorder="1" applyAlignment="1">
      <alignment horizontal="left"/>
    </xf>
    <xf numFmtId="3" fontId="3" fillId="8" borderId="0" xfId="56" applyNumberFormat="1" applyFont="1" applyFill="1" applyBorder="1" applyAlignment="1">
      <alignment horizontal="center" vertical="center"/>
    </xf>
    <xf numFmtId="172" fontId="3" fillId="8" borderId="0" xfId="56" applyNumberFormat="1" applyFont="1" applyFill="1" applyBorder="1"/>
    <xf numFmtId="172" fontId="3" fillId="8" borderId="0" xfId="53" applyNumberFormat="1" applyFont="1" applyFill="1" applyBorder="1" applyAlignment="1">
      <alignment horizontal="center" vertical="center"/>
    </xf>
    <xf numFmtId="172" fontId="3" fillId="0" borderId="0" xfId="53" applyNumberFormat="1" applyFont="1" applyFill="1" applyBorder="1"/>
    <xf numFmtId="172" fontId="3" fillId="8" borderId="0" xfId="53" applyNumberFormat="1" applyFont="1" applyFill="1" applyBorder="1"/>
    <xf numFmtId="172" fontId="15" fillId="0" borderId="0" xfId="53" applyNumberFormat="1" applyFont="1" applyFill="1" applyBorder="1"/>
    <xf numFmtId="172" fontId="15" fillId="8" borderId="0" xfId="53" applyNumberFormat="1" applyFont="1" applyFill="1" applyBorder="1"/>
    <xf numFmtId="172" fontId="15" fillId="8" borderId="0" xfId="53" applyNumberFormat="1" applyFont="1" applyFill="1" applyBorder="1" applyAlignment="1">
      <alignment horizontal="center" vertical="center"/>
    </xf>
    <xf numFmtId="172" fontId="15" fillId="8" borderId="4" xfId="53" applyNumberFormat="1" applyFont="1" applyFill="1" applyBorder="1" applyAlignment="1">
      <alignment horizontal="center" vertical="center"/>
    </xf>
    <xf numFmtId="172" fontId="15" fillId="0" borderId="4" xfId="53" applyNumberFormat="1" applyFont="1" applyFill="1" applyBorder="1"/>
    <xf numFmtId="172" fontId="15" fillId="8" borderId="4" xfId="53" applyNumberFormat="1" applyFont="1" applyFill="1" applyBorder="1"/>
    <xf numFmtId="172" fontId="15" fillId="0" borderId="4" xfId="53" applyNumberFormat="1" applyFont="1" applyBorder="1"/>
    <xf numFmtId="172" fontId="15" fillId="8" borderId="68" xfId="53" applyNumberFormat="1" applyFont="1" applyFill="1" applyBorder="1" applyAlignment="1">
      <alignment horizontal="center" vertical="center"/>
    </xf>
    <xf numFmtId="172" fontId="15" fillId="0" borderId="68" xfId="53" applyNumberFormat="1" applyFont="1" applyFill="1" applyBorder="1"/>
    <xf numFmtId="172" fontId="15" fillId="8" borderId="68" xfId="53" applyNumberFormat="1" applyFont="1" applyFill="1" applyBorder="1"/>
    <xf numFmtId="172" fontId="15" fillId="0" borderId="68" xfId="53" applyNumberFormat="1" applyFont="1" applyFill="1" applyBorder="1" applyAlignment="1">
      <alignment horizontal="left"/>
    </xf>
    <xf numFmtId="3" fontId="3" fillId="8" borderId="40" xfId="90" applyNumberFormat="1" applyFont="1" applyFill="1" applyBorder="1" applyAlignment="1">
      <alignment horizontal="center"/>
    </xf>
    <xf numFmtId="3" fontId="3" fillId="0" borderId="40" xfId="90" applyNumberFormat="1" applyFont="1" applyFill="1" applyBorder="1" applyAlignment="1">
      <alignment horizontal="center"/>
    </xf>
    <xf numFmtId="174" fontId="15" fillId="0" borderId="0" xfId="90" applyNumberFormat="1" applyFont="1"/>
    <xf numFmtId="174" fontId="3" fillId="0" borderId="0" xfId="90" applyNumberFormat="1" applyFont="1"/>
    <xf numFmtId="174" fontId="0" fillId="0" borderId="0" xfId="90" applyNumberFormat="1" applyFont="1" applyFill="1"/>
    <xf numFmtId="174" fontId="16" fillId="5" borderId="0" xfId="90" applyNumberFormat="1" applyFont="1" applyFill="1" applyBorder="1"/>
    <xf numFmtId="172" fontId="3" fillId="0" borderId="0" xfId="53" applyNumberFormat="1" applyFont="1" applyAlignment="1">
      <alignment horizontal="center" vertical="center"/>
    </xf>
    <xf numFmtId="172" fontId="3" fillId="0" borderId="0" xfId="53" applyNumberFormat="1" applyFont="1" applyFill="1" applyAlignment="1">
      <alignment horizontal="center" vertical="center"/>
    </xf>
    <xf numFmtId="0" fontId="16" fillId="5" borderId="0" xfId="80" applyFont="1" applyFill="1" applyBorder="1" applyAlignment="1">
      <alignment horizontal="center" vertical="center"/>
    </xf>
    <xf numFmtId="0" fontId="16" fillId="5" borderId="0" xfId="80" applyFont="1" applyFill="1" applyBorder="1" applyAlignment="1">
      <alignment vertical="center"/>
    </xf>
    <xf numFmtId="0" fontId="15" fillId="0" borderId="0" xfId="78" applyNumberFormat="1" applyFont="1" applyFill="1" applyBorder="1" applyAlignment="1">
      <alignment horizontal="left"/>
    </xf>
    <xf numFmtId="0" fontId="61" fillId="0" borderId="0" xfId="0" applyFont="1" applyAlignment="1">
      <alignment horizontal="right"/>
    </xf>
    <xf numFmtId="0" fontId="3" fillId="8" borderId="18" xfId="0" applyFont="1" applyFill="1" applyBorder="1" applyAlignment="1">
      <alignment horizontal="centerContinuous" vertical="center"/>
    </xf>
    <xf numFmtId="195" fontId="3" fillId="8" borderId="69" xfId="80" quotePrefix="1" applyNumberFormat="1" applyFont="1" applyFill="1" applyBorder="1" applyAlignment="1">
      <alignment horizontal="center" vertical="center"/>
    </xf>
    <xf numFmtId="172" fontId="3" fillId="0" borderId="0" xfId="54" applyNumberFormat="1" applyFont="1" applyFill="1" applyBorder="1"/>
    <xf numFmtId="172" fontId="15" fillId="0" borderId="0" xfId="54" applyNumberFormat="1" applyFont="1" applyFill="1" applyBorder="1"/>
    <xf numFmtId="172" fontId="3" fillId="0" borderId="0" xfId="54" applyNumberFormat="1" applyFont="1" applyFill="1" applyBorder="1" applyAlignment="1">
      <alignment wrapText="1"/>
    </xf>
    <xf numFmtId="172" fontId="15" fillId="0" borderId="0" xfId="54" applyNumberFormat="1" applyFont="1" applyFill="1" applyBorder="1" applyAlignment="1">
      <alignment vertical="center" wrapText="1"/>
    </xf>
    <xf numFmtId="37" fontId="15" fillId="8" borderId="70" xfId="55" applyNumberFormat="1" applyFont="1" applyFill="1" applyBorder="1" applyAlignment="1">
      <alignment horizontal="center" vertical="center"/>
    </xf>
    <xf numFmtId="37" fontId="15" fillId="0" borderId="4" xfId="55" applyNumberFormat="1" applyFont="1" applyFill="1" applyBorder="1" applyAlignment="1">
      <alignment horizontal="center" vertical="center"/>
    </xf>
    <xf numFmtId="172" fontId="3" fillId="0" borderId="0" xfId="54" applyNumberFormat="1" applyFont="1" applyFill="1" applyBorder="1" applyAlignment="1">
      <alignment vertical="center" wrapText="1"/>
    </xf>
    <xf numFmtId="37" fontId="3" fillId="8" borderId="70" xfId="55" applyNumberFormat="1" applyFont="1" applyFill="1" applyBorder="1" applyAlignment="1">
      <alignment horizontal="center" vertical="center"/>
    </xf>
    <xf numFmtId="37" fontId="3" fillId="0" borderId="4" xfId="55" applyNumberFormat="1" applyFont="1" applyFill="1" applyBorder="1" applyAlignment="1">
      <alignment horizontal="center" vertical="center"/>
    </xf>
    <xf numFmtId="37" fontId="15" fillId="0" borderId="0" xfId="55" applyNumberFormat="1" applyFont="1" applyFill="1" applyBorder="1" applyAlignment="1">
      <alignment horizontal="center" vertical="center"/>
    </xf>
    <xf numFmtId="0" fontId="3" fillId="0" borderId="25" xfId="78" applyNumberFormat="1" applyFont="1" applyBorder="1"/>
    <xf numFmtId="37" fontId="3" fillId="8" borderId="44" xfId="55" applyNumberFormat="1" applyFont="1" applyFill="1" applyBorder="1" applyAlignment="1">
      <alignment horizontal="center" vertical="center"/>
    </xf>
    <xf numFmtId="37" fontId="3" fillId="0" borderId="25" xfId="55" applyNumberFormat="1" applyFont="1" applyFill="1" applyBorder="1" applyAlignment="1">
      <alignment horizontal="center" vertical="center"/>
    </xf>
    <xf numFmtId="194" fontId="15" fillId="0" borderId="0" xfId="77" applyNumberFormat="1" applyFont="1" applyAlignment="1">
      <alignment horizontal="center"/>
    </xf>
    <xf numFmtId="178" fontId="15" fillId="0" borderId="0" xfId="77" applyFont="1" applyAlignment="1">
      <alignment horizontal="center"/>
    </xf>
    <xf numFmtId="0" fontId="15" fillId="0" borderId="0" xfId="78" applyNumberFormat="1" applyFont="1" applyFill="1" applyAlignment="1">
      <alignment horizontal="left" wrapText="1"/>
    </xf>
    <xf numFmtId="0" fontId="15" fillId="0" borderId="33" xfId="78" applyNumberFormat="1" applyFont="1" applyFill="1" applyBorder="1" applyAlignment="1">
      <alignment horizontal="left" wrapText="1"/>
    </xf>
    <xf numFmtId="37" fontId="3" fillId="8" borderId="46" xfId="55" applyNumberFormat="1" applyFont="1" applyFill="1" applyBorder="1" applyAlignment="1">
      <alignment horizontal="center" vertical="center"/>
    </xf>
    <xf numFmtId="0" fontId="15" fillId="0" borderId="23" xfId="78" applyNumberFormat="1" applyFont="1" applyFill="1" applyBorder="1" applyAlignment="1">
      <alignment horizontal="left" wrapText="1"/>
    </xf>
    <xf numFmtId="37" fontId="15" fillId="8" borderId="46" xfId="55" applyNumberFormat="1" applyFont="1" applyFill="1" applyBorder="1" applyAlignment="1">
      <alignment horizontal="center" vertical="center"/>
    </xf>
    <xf numFmtId="37" fontId="15" fillId="0" borderId="23" xfId="55" applyNumberFormat="1" applyFont="1" applyFill="1" applyBorder="1" applyAlignment="1">
      <alignment horizontal="center" vertical="center"/>
    </xf>
    <xf numFmtId="0" fontId="15" fillId="0" borderId="0" xfId="78" applyNumberFormat="1" applyFont="1" applyFill="1" applyBorder="1" applyAlignment="1">
      <alignment horizontal="left" wrapText="1"/>
    </xf>
    <xf numFmtId="9" fontId="15" fillId="0" borderId="0" xfId="91" applyFont="1" applyFill="1" applyBorder="1" applyAlignment="1">
      <alignment horizontal="center" vertical="center"/>
    </xf>
    <xf numFmtId="172" fontId="15" fillId="0" borderId="0" xfId="54" applyNumberFormat="1" applyFont="1" applyFill="1" applyBorder="1" applyAlignment="1">
      <alignment wrapText="1"/>
    </xf>
    <xf numFmtId="0" fontId="3" fillId="0" borderId="0" xfId="78" applyNumberFormat="1" applyFont="1" applyBorder="1"/>
    <xf numFmtId="43" fontId="3" fillId="8" borderId="44" xfId="53" applyFont="1" applyFill="1" applyBorder="1" applyAlignment="1">
      <alignment horizontal="center" vertical="center"/>
    </xf>
    <xf numFmtId="43" fontId="3" fillId="0" borderId="0" xfId="53" applyFont="1" applyFill="1" applyBorder="1" applyAlignment="1">
      <alignment horizontal="center" vertical="center"/>
    </xf>
    <xf numFmtId="172" fontId="3" fillId="0" borderId="0" xfId="56" applyNumberFormat="1" applyFont="1" applyFill="1" applyBorder="1" applyAlignment="1">
      <alignment horizontal="left" wrapText="1" indent="1"/>
    </xf>
    <xf numFmtId="178" fontId="22" fillId="0" borderId="0" xfId="81" applyFont="1" applyFill="1" applyBorder="1" applyAlignment="1"/>
    <xf numFmtId="0" fontId="3" fillId="0" borderId="0" xfId="94" applyFont="1" applyFill="1" applyBorder="1" applyAlignment="1">
      <alignment horizontal="left" vertical="center" wrapText="1"/>
    </xf>
    <xf numFmtId="177" fontId="3" fillId="0" borderId="0" xfId="0" applyNumberFormat="1" applyFont="1" applyFill="1" applyBorder="1"/>
    <xf numFmtId="177" fontId="3" fillId="0" borderId="53" xfId="0" applyNumberFormat="1" applyFont="1" applyFill="1" applyBorder="1"/>
    <xf numFmtId="177" fontId="3" fillId="0" borderId="54" xfId="0" applyNumberFormat="1" applyFont="1" applyFill="1" applyBorder="1"/>
    <xf numFmtId="37" fontId="3" fillId="8" borderId="13" xfId="0" applyNumberFormat="1" applyFont="1" applyFill="1" applyBorder="1" applyAlignment="1">
      <alignment horizontal="center" vertical="center"/>
    </xf>
    <xf numFmtId="37" fontId="3" fillId="0" borderId="13" xfId="0" applyNumberFormat="1" applyFont="1" applyFill="1" applyBorder="1" applyAlignment="1">
      <alignment horizontal="center" vertical="center"/>
    </xf>
    <xf numFmtId="37" fontId="3" fillId="8" borderId="12" xfId="0" applyNumberFormat="1" applyFont="1" applyFill="1" applyBorder="1" applyAlignment="1">
      <alignment horizontal="center" vertical="center"/>
    </xf>
    <xf numFmtId="37" fontId="3" fillId="0" borderId="12" xfId="0" applyNumberFormat="1" applyFont="1" applyFill="1" applyBorder="1" applyAlignment="1">
      <alignment horizontal="center" vertical="center"/>
    </xf>
    <xf numFmtId="177" fontId="16" fillId="5" borderId="0" xfId="0" applyNumberFormat="1" applyFont="1" applyFill="1" applyBorder="1" applyAlignment="1">
      <alignment wrapText="1"/>
    </xf>
    <xf numFmtId="0" fontId="66" fillId="5" borderId="0" xfId="0" applyFont="1" applyFill="1" applyBorder="1" applyAlignment="1">
      <alignment horizontal="left" vertical="center" wrapText="1"/>
    </xf>
    <xf numFmtId="0" fontId="66" fillId="0" borderId="0" xfId="0" applyFont="1" applyFill="1" applyBorder="1" applyAlignment="1"/>
    <xf numFmtId="0" fontId="67" fillId="0" borderId="0" xfId="0" applyFont="1"/>
    <xf numFmtId="0" fontId="68" fillId="0" borderId="0" xfId="0" applyFont="1"/>
    <xf numFmtId="0" fontId="69" fillId="0" borderId="0" xfId="0" applyFont="1"/>
    <xf numFmtId="0" fontId="16" fillId="5" borderId="0" xfId="80" applyFont="1" applyFill="1" applyBorder="1" applyAlignment="1">
      <alignment horizontal="center" vertical="center"/>
    </xf>
    <xf numFmtId="178" fontId="15" fillId="0" borderId="0" xfId="77" applyFont="1" applyFill="1" applyBorder="1"/>
    <xf numFmtId="172" fontId="3" fillId="0" borderId="0" xfId="54" applyNumberFormat="1" applyFont="1" applyBorder="1" applyAlignment="1">
      <alignment wrapText="1"/>
    </xf>
    <xf numFmtId="37" fontId="15" fillId="8" borderId="20" xfId="55" applyNumberFormat="1" applyFont="1" applyFill="1" applyBorder="1" applyAlignment="1">
      <alignment horizontal="center" vertical="center"/>
    </xf>
    <xf numFmtId="2" fontId="3" fillId="5" borderId="0" xfId="0" applyNumberFormat="1" applyFont="1" applyFill="1" applyBorder="1"/>
    <xf numFmtId="0" fontId="3" fillId="5" borderId="0" xfId="53" applyNumberFormat="1" applyFont="1" applyFill="1" applyBorder="1" applyAlignment="1" applyProtection="1">
      <alignment horizontal="left" vertical="center" wrapText="1"/>
      <protection locked="0"/>
    </xf>
    <xf numFmtId="0" fontId="3" fillId="5" borderId="0" xfId="53" applyNumberFormat="1" applyFont="1" applyFill="1" applyBorder="1" applyAlignment="1" applyProtection="1">
      <alignment horizontal="left" vertical="center" wrapText="1" indent="2"/>
      <protection locked="0"/>
    </xf>
    <xf numFmtId="0" fontId="15" fillId="5" borderId="0" xfId="53" applyNumberFormat="1" applyFont="1" applyFill="1" applyBorder="1" applyAlignment="1" applyProtection="1">
      <alignment horizontal="left" vertical="center" wrapText="1"/>
      <protection locked="0"/>
    </xf>
    <xf numFmtId="0" fontId="15" fillId="5" borderId="0" xfId="53" applyNumberFormat="1" applyFont="1" applyFill="1" applyBorder="1" applyAlignment="1" applyProtection="1">
      <alignment horizontal="left" vertical="center" wrapText="1" indent="2"/>
      <protection locked="0"/>
    </xf>
    <xf numFmtId="37" fontId="3" fillId="8" borderId="0" xfId="0" applyNumberFormat="1" applyFont="1" applyFill="1" applyBorder="1" applyAlignment="1">
      <alignment horizontal="center"/>
    </xf>
    <xf numFmtId="37" fontId="3" fillId="0" borderId="0" xfId="0" applyNumberFormat="1" applyFont="1" applyFill="1" applyBorder="1" applyAlignment="1">
      <alignment horizontal="center"/>
    </xf>
    <xf numFmtId="37" fontId="15" fillId="8" borderId="0" xfId="0" applyNumberFormat="1" applyFont="1" applyFill="1" applyBorder="1" applyAlignment="1">
      <alignment horizontal="center"/>
    </xf>
    <xf numFmtId="37" fontId="15" fillId="0" borderId="0" xfId="0" applyNumberFormat="1" applyFont="1" applyFill="1" applyBorder="1" applyAlignment="1">
      <alignment horizontal="center"/>
    </xf>
    <xf numFmtId="37" fontId="15" fillId="8" borderId="12" xfId="0" applyNumberFormat="1" applyFont="1" applyFill="1" applyBorder="1" applyAlignment="1">
      <alignment horizontal="center" vertical="center"/>
    </xf>
    <xf numFmtId="37" fontId="15" fillId="0" borderId="12" xfId="0" applyNumberFormat="1" applyFont="1" applyFill="1" applyBorder="1" applyAlignment="1">
      <alignment horizontal="center" vertical="center"/>
    </xf>
    <xf numFmtId="0" fontId="3" fillId="8" borderId="43" xfId="0" applyFont="1" applyFill="1" applyBorder="1" applyAlignment="1">
      <alignment horizontal="left" vertical="center" wrapText="1"/>
    </xf>
    <xf numFmtId="0" fontId="3" fillId="8" borderId="43" xfId="0" applyFont="1" applyFill="1" applyBorder="1" applyAlignment="1">
      <alignment horizontal="center" vertical="center" wrapText="1"/>
    </xf>
    <xf numFmtId="0" fontId="3" fillId="5" borderId="50" xfId="0" applyFont="1" applyFill="1" applyBorder="1"/>
    <xf numFmtId="0" fontId="3" fillId="5" borderId="51" xfId="0" applyFont="1" applyFill="1" applyBorder="1" applyAlignment="1">
      <alignment horizontal="center"/>
    </xf>
    <xf numFmtId="37" fontId="3" fillId="8" borderId="52" xfId="0" applyNumberFormat="1" applyFont="1" applyFill="1" applyBorder="1" applyAlignment="1">
      <alignment horizontal="center"/>
    </xf>
    <xf numFmtId="37" fontId="3" fillId="0" borderId="52" xfId="0" applyNumberFormat="1" applyFont="1" applyFill="1" applyBorder="1" applyAlignment="1">
      <alignment horizontal="center"/>
    </xf>
    <xf numFmtId="0" fontId="2" fillId="0" borderId="0" xfId="0" applyFont="1" applyFill="1"/>
    <xf numFmtId="37" fontId="2" fillId="0" borderId="0" xfId="0" applyNumberFormat="1" applyFont="1" applyFill="1"/>
    <xf numFmtId="0" fontId="3" fillId="0" borderId="0" xfId="78" applyNumberFormat="1" applyFont="1" applyFill="1" applyBorder="1" applyAlignment="1">
      <alignment horizontal="left"/>
    </xf>
    <xf numFmtId="0" fontId="3" fillId="0" borderId="33" xfId="78" applyNumberFormat="1" applyFont="1" applyFill="1" applyBorder="1" applyAlignment="1">
      <alignment horizontal="left" wrapText="1"/>
    </xf>
    <xf numFmtId="4" fontId="3" fillId="8" borderId="44" xfId="53" applyNumberFormat="1" applyFont="1" applyFill="1" applyBorder="1" applyAlignment="1">
      <alignment horizontal="center" vertical="center"/>
    </xf>
    <xf numFmtId="4" fontId="3" fillId="0" borderId="0" xfId="53" applyNumberFormat="1" applyFont="1" applyFill="1" applyBorder="1" applyAlignment="1">
      <alignment horizontal="center" vertical="center"/>
    </xf>
    <xf numFmtId="4" fontId="3" fillId="0" borderId="25" xfId="53" applyNumberFormat="1" applyFont="1" applyFill="1" applyBorder="1" applyAlignment="1">
      <alignment horizontal="center" vertical="center"/>
    </xf>
    <xf numFmtId="172" fontId="3" fillId="0" borderId="0" xfId="53" applyNumberFormat="1" applyFont="1"/>
    <xf numFmtId="0" fontId="17" fillId="5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left" vertical="center"/>
    </xf>
    <xf numFmtId="37" fontId="3" fillId="0" borderId="0" xfId="125" applyNumberFormat="1" applyFont="1" applyAlignment="1">
      <alignment horizontal="center" vertical="center"/>
    </xf>
    <xf numFmtId="178" fontId="3" fillId="0" borderId="0" xfId="125" applyFont="1"/>
    <xf numFmtId="0" fontId="15" fillId="5" borderId="0" xfId="126" applyNumberFormat="1" applyFont="1" applyFill="1" applyBorder="1" applyAlignment="1">
      <alignment vertical="center"/>
    </xf>
    <xf numFmtId="173" fontId="15" fillId="0" borderId="0" xfId="125" applyNumberFormat="1" applyFont="1" applyAlignment="1">
      <alignment horizontal="center"/>
    </xf>
    <xf numFmtId="178" fontId="61" fillId="0" borderId="0" xfId="126" applyFont="1" applyAlignment="1">
      <alignment horizontal="right"/>
    </xf>
    <xf numFmtId="2" fontId="15" fillId="0" borderId="0" xfId="125" applyNumberFormat="1" applyFont="1" applyAlignment="1">
      <alignment horizontal="left"/>
    </xf>
    <xf numFmtId="195" fontId="3" fillId="8" borderId="30" xfId="128" quotePrefix="1" applyNumberFormat="1" applyFont="1" applyFill="1" applyBorder="1" applyAlignment="1">
      <alignment horizontal="center" vertical="center"/>
    </xf>
    <xf numFmtId="178" fontId="3" fillId="8" borderId="20" xfId="125" applyFont="1" applyFill="1" applyBorder="1"/>
    <xf numFmtId="178" fontId="3" fillId="0" borderId="20" xfId="125" applyFont="1" applyFill="1" applyBorder="1"/>
    <xf numFmtId="178" fontId="3" fillId="8" borderId="39" xfId="125" applyFont="1" applyFill="1" applyBorder="1"/>
    <xf numFmtId="178" fontId="3" fillId="0" borderId="39" xfId="125" applyFont="1" applyFill="1" applyBorder="1"/>
    <xf numFmtId="37" fontId="3" fillId="0" borderId="0" xfId="128" applyNumberFormat="1" applyFont="1" applyBorder="1" applyAlignment="1">
      <alignment horizontal="center"/>
    </xf>
    <xf numFmtId="37" fontId="15" fillId="8" borderId="39" xfId="129" applyNumberFormat="1" applyFont="1" applyFill="1" applyBorder="1" applyAlignment="1">
      <alignment horizontal="center" vertical="center"/>
    </xf>
    <xf numFmtId="37" fontId="15" fillId="0" borderId="39" xfId="129" applyNumberFormat="1" applyFont="1" applyFill="1" applyBorder="1" applyAlignment="1">
      <alignment horizontal="center" vertical="center"/>
    </xf>
    <xf numFmtId="178" fontId="15" fillId="0" borderId="0" xfId="125" applyFont="1"/>
    <xf numFmtId="37" fontId="15" fillId="0" borderId="0" xfId="125" applyNumberFormat="1" applyFont="1"/>
    <xf numFmtId="178" fontId="3" fillId="8" borderId="39" xfId="125" applyFont="1" applyFill="1" applyBorder="1" applyAlignment="1">
      <alignment horizontal="center" vertical="center"/>
    </xf>
    <xf numFmtId="178" fontId="3" fillId="0" borderId="39" xfId="125" applyFont="1" applyFill="1" applyBorder="1" applyAlignment="1">
      <alignment horizontal="center" vertical="center"/>
    </xf>
    <xf numFmtId="37" fontId="3" fillId="8" borderId="39" xfId="125" applyNumberFormat="1" applyFont="1" applyFill="1" applyBorder="1" applyAlignment="1">
      <alignment horizontal="center" vertical="center"/>
    </xf>
    <xf numFmtId="37" fontId="3" fillId="0" borderId="39" xfId="125" applyNumberFormat="1" applyFont="1" applyFill="1" applyBorder="1" applyAlignment="1">
      <alignment horizontal="center" vertical="center"/>
    </xf>
    <xf numFmtId="196" fontId="3" fillId="8" borderId="39" xfId="125" applyNumberFormat="1" applyFont="1" applyFill="1" applyBorder="1" applyAlignment="1">
      <alignment horizontal="center" vertical="center"/>
    </xf>
    <xf numFmtId="196" fontId="3" fillId="0" borderId="39" xfId="125" applyNumberFormat="1" applyFont="1" applyFill="1" applyBorder="1" applyAlignment="1">
      <alignment horizontal="center" vertical="center"/>
    </xf>
    <xf numFmtId="37" fontId="15" fillId="8" borderId="39" xfId="125" applyNumberFormat="1" applyFont="1" applyFill="1" applyBorder="1" applyAlignment="1">
      <alignment horizontal="center" vertical="center"/>
    </xf>
    <xf numFmtId="37" fontId="15" fillId="0" borderId="39" xfId="125" applyNumberFormat="1" applyFont="1" applyFill="1" applyBorder="1" applyAlignment="1">
      <alignment horizontal="center" vertical="center"/>
    </xf>
    <xf numFmtId="178" fontId="15" fillId="0" borderId="0" xfId="125" applyFont="1" applyAlignment="1">
      <alignment wrapText="1"/>
    </xf>
    <xf numFmtId="37" fontId="15" fillId="8" borderId="44" xfId="125" applyNumberFormat="1" applyFont="1" applyFill="1" applyBorder="1" applyAlignment="1">
      <alignment horizontal="center" vertical="center"/>
    </xf>
    <xf numFmtId="37" fontId="15" fillId="0" borderId="44" xfId="125" applyNumberFormat="1" applyFont="1" applyFill="1" applyBorder="1" applyAlignment="1">
      <alignment horizontal="center" vertical="center"/>
    </xf>
    <xf numFmtId="178" fontId="3" fillId="0" borderId="0" xfId="125" applyFont="1" applyFill="1"/>
    <xf numFmtId="37" fontId="3" fillId="0" borderId="0" xfId="125" applyNumberFormat="1" applyFont="1" applyFill="1" applyAlignment="1">
      <alignment horizontal="center" vertical="center"/>
    </xf>
    <xf numFmtId="0" fontId="3" fillId="8" borderId="0" xfId="0" applyFont="1" applyFill="1" applyBorder="1" applyAlignment="1">
      <alignment horizontal="center" vertical="center" wrapText="1"/>
    </xf>
    <xf numFmtId="0" fontId="3" fillId="8" borderId="39" xfId="78" applyNumberFormat="1" applyFont="1" applyFill="1" applyBorder="1" applyAlignment="1">
      <alignment horizontal="center" vertical="center" wrapText="1"/>
    </xf>
    <xf numFmtId="0" fontId="3" fillId="8" borderId="30" xfId="78" applyNumberFormat="1" applyFont="1" applyFill="1" applyBorder="1" applyAlignment="1">
      <alignment horizontal="center" vertical="center" wrapText="1"/>
    </xf>
    <xf numFmtId="195" fontId="3" fillId="8" borderId="20" xfId="55" quotePrefix="1" applyNumberFormat="1" applyFont="1" applyFill="1" applyBorder="1" applyAlignment="1">
      <alignment horizontal="center" vertical="center"/>
    </xf>
    <xf numFmtId="195" fontId="3" fillId="8" borderId="30" xfId="55" quotePrefix="1" applyNumberFormat="1" applyFont="1" applyFill="1" applyBorder="1" applyAlignment="1">
      <alignment horizontal="center" vertical="center"/>
    </xf>
    <xf numFmtId="172" fontId="3" fillId="8" borderId="56" xfId="54" applyNumberFormat="1" applyFont="1" applyFill="1" applyBorder="1" applyAlignment="1">
      <alignment horizontal="center" vertical="center"/>
    </xf>
    <xf numFmtId="172" fontId="3" fillId="8" borderId="54" xfId="54" applyNumberFormat="1" applyFont="1" applyFill="1" applyBorder="1" applyAlignment="1">
      <alignment horizontal="center" vertical="center"/>
    </xf>
    <xf numFmtId="172" fontId="3" fillId="8" borderId="57" xfId="54" applyNumberFormat="1" applyFont="1" applyFill="1" applyBorder="1" applyAlignment="1">
      <alignment horizontal="center" vertical="center"/>
    </xf>
    <xf numFmtId="0" fontId="3" fillId="8" borderId="24" xfId="78" applyNumberFormat="1" applyFont="1" applyFill="1" applyBorder="1" applyAlignment="1" applyProtection="1">
      <alignment horizontal="center" vertical="center" wrapText="1"/>
    </xf>
    <xf numFmtId="0" fontId="3" fillId="8" borderId="56" xfId="78" applyNumberFormat="1" applyFont="1" applyFill="1" applyBorder="1" applyAlignment="1" applyProtection="1">
      <alignment horizontal="center" vertical="center" wrapText="1"/>
    </xf>
    <xf numFmtId="178" fontId="3" fillId="8" borderId="20" xfId="125" applyFont="1" applyFill="1" applyBorder="1" applyAlignment="1">
      <alignment horizontal="center" vertical="center"/>
    </xf>
    <xf numFmtId="178" fontId="3" fillId="8" borderId="30" xfId="125" applyFont="1" applyFill="1" applyBorder="1" applyAlignment="1">
      <alignment horizontal="center" vertical="center"/>
    </xf>
    <xf numFmtId="172" fontId="3" fillId="8" borderId="58" xfId="127" applyNumberFormat="1" applyFont="1" applyFill="1" applyBorder="1" applyAlignment="1">
      <alignment horizontal="center" vertical="center"/>
    </xf>
    <xf numFmtId="172" fontId="3" fillId="8" borderId="59" xfId="127" applyNumberFormat="1" applyFont="1" applyFill="1" applyBorder="1" applyAlignment="1">
      <alignment horizontal="center" vertical="center"/>
    </xf>
    <xf numFmtId="172" fontId="3" fillId="8" borderId="60" xfId="127" applyNumberFormat="1" applyFont="1" applyFill="1" applyBorder="1" applyAlignment="1">
      <alignment horizontal="center" vertical="center"/>
    </xf>
    <xf numFmtId="0" fontId="3" fillId="5" borderId="71" xfId="0" applyFont="1" applyFill="1" applyBorder="1" applyAlignment="1">
      <alignment horizontal="left" vertical="top" wrapText="1"/>
    </xf>
    <xf numFmtId="0" fontId="3" fillId="8" borderId="19" xfId="0" applyFont="1" applyFill="1" applyBorder="1" applyAlignment="1">
      <alignment horizontal="center" vertical="center" wrapText="1"/>
    </xf>
    <xf numFmtId="0" fontId="16" fillId="8" borderId="61" xfId="0" applyFont="1" applyFill="1" applyBorder="1" applyAlignment="1">
      <alignment horizontal="center" vertical="center" wrapText="1"/>
    </xf>
    <xf numFmtId="0" fontId="16" fillId="8" borderId="19" xfId="0" applyFont="1" applyFill="1" applyBorder="1" applyAlignment="1">
      <alignment horizontal="center" vertical="center" wrapText="1"/>
    </xf>
    <xf numFmtId="0" fontId="16" fillId="8" borderId="62" xfId="80" applyFont="1" applyFill="1" applyBorder="1" applyAlignment="1">
      <alignment horizontal="center"/>
    </xf>
    <xf numFmtId="0" fontId="16" fillId="8" borderId="63" xfId="80" applyFont="1" applyFill="1" applyBorder="1" applyAlignment="1">
      <alignment horizontal="center"/>
    </xf>
    <xf numFmtId="0" fontId="3" fillId="8" borderId="61" xfId="0" applyFont="1" applyFill="1" applyBorder="1" applyAlignment="1">
      <alignment horizontal="center" vertical="center" wrapText="1"/>
    </xf>
    <xf numFmtId="0" fontId="3" fillId="8" borderId="62" xfId="80" applyFont="1" applyFill="1" applyBorder="1" applyAlignment="1">
      <alignment horizontal="center"/>
    </xf>
    <xf numFmtId="0" fontId="3" fillId="8" borderId="63" xfId="80" applyFont="1" applyFill="1" applyBorder="1" applyAlignment="1">
      <alignment horizontal="center"/>
    </xf>
    <xf numFmtId="0" fontId="66" fillId="5" borderId="71" xfId="0" applyFont="1" applyFill="1" applyBorder="1" applyAlignment="1">
      <alignment horizontal="left" vertical="center" wrapText="1"/>
    </xf>
    <xf numFmtId="0" fontId="66" fillId="5" borderId="0" xfId="0" applyFont="1" applyFill="1" applyBorder="1" applyAlignment="1">
      <alignment horizontal="left" vertical="center" wrapText="1"/>
    </xf>
    <xf numFmtId="0" fontId="16" fillId="5" borderId="0" xfId="80" applyFont="1" applyFill="1" applyBorder="1" applyAlignment="1">
      <alignment horizontal="center" vertical="center"/>
    </xf>
    <xf numFmtId="0" fontId="16" fillId="8" borderId="65" xfId="80" applyFont="1" applyFill="1" applyBorder="1" applyAlignment="1">
      <alignment horizontal="center" vertical="center" wrapText="1"/>
    </xf>
    <xf numFmtId="0" fontId="16" fillId="8" borderId="17" xfId="80" applyFont="1" applyFill="1" applyBorder="1" applyAlignment="1">
      <alignment horizontal="center" vertical="center" wrapText="1"/>
    </xf>
    <xf numFmtId="0" fontId="3" fillId="5" borderId="72" xfId="0" applyFont="1" applyFill="1" applyBorder="1" applyAlignment="1">
      <alignment horizontal="left" wrapText="1"/>
    </xf>
    <xf numFmtId="0" fontId="16" fillId="8" borderId="18" xfId="80" applyFont="1" applyFill="1" applyBorder="1" applyAlignment="1">
      <alignment horizontal="center" vertical="center" wrapText="1"/>
    </xf>
    <xf numFmtId="0" fontId="16" fillId="8" borderId="64" xfId="0" applyFont="1" applyFill="1" applyBorder="1" applyAlignment="1">
      <alignment horizontal="center" vertical="center" wrapText="1"/>
    </xf>
    <xf numFmtId="0" fontId="16" fillId="8" borderId="66" xfId="0" applyFont="1" applyFill="1" applyBorder="1" applyAlignment="1">
      <alignment horizontal="center" vertical="center" wrapText="1"/>
    </xf>
    <xf numFmtId="0" fontId="3" fillId="8" borderId="64" xfId="80" applyFont="1" applyFill="1" applyBorder="1" applyAlignment="1">
      <alignment horizontal="center" vertical="center" wrapText="1"/>
    </xf>
  </cellXfs>
  <cellStyles count="130">
    <cellStyle name="          _x000d__x000a_shell=progman.exe_x000d__x000a_m" xfId="1"/>
    <cellStyle name="%" xfId="2"/>
    <cellStyle name=",." xfId="3"/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[0]_Book1" xfId="9"/>
    <cellStyle name="???_95" xfId="10"/>
    <cellStyle name="??_(????)??????" xfId="11"/>
    <cellStyle name="\" xfId="12"/>
    <cellStyle name="_BML_Punjab_June'04" xfId="13"/>
    <cellStyle name="_Detail Report-REG &amp; FTH" xfId="14"/>
    <cellStyle name="_ESOP_Exercisable options_March'05" xfId="15"/>
    <cellStyle name="_ESOP_Weighted avg. ex. period_March'05" xfId="16"/>
    <cellStyle name="_Fas 157 &amp; 159" xfId="17"/>
    <cellStyle name="_Sheet1" xfId="18"/>
    <cellStyle name="_Sheet1_1" xfId="19"/>
    <cellStyle name="_Sheet2" xfId="20"/>
    <cellStyle name="_Sheet2_1" xfId="21"/>
    <cellStyle name="_Sheet2_1_Sheet2" xfId="22"/>
    <cellStyle name="_Sheet3" xfId="23"/>
    <cellStyle name="=C:\WINNT\SYSTEM32\COMMAND.COM" xfId="24"/>
    <cellStyle name="=F:\WINNT\SYSTEM32\COMMAND.COM" xfId="25"/>
    <cellStyle name="0,0_x000d__x000a_NA_x000d__x000a_" xfId="26"/>
    <cellStyle name="0,0_x000d__x000a_NA_x000d__x000a_ 2" xfId="27"/>
    <cellStyle name="1" xfId="28"/>
    <cellStyle name="18" xfId="29"/>
    <cellStyle name="2" xfId="30"/>
    <cellStyle name="3" xfId="31"/>
    <cellStyle name="4" xfId="32"/>
    <cellStyle name="6" xfId="33"/>
    <cellStyle name="ÅëÈ­ [0]_¿ì¹°Åë" xfId="34"/>
    <cellStyle name="AeE­ [0]_INQUIRY ¿µ¾÷AßAø " xfId="35"/>
    <cellStyle name="ÅëÈ­ [0]_S" xfId="36"/>
    <cellStyle name="ÅëÈ­_¿ì¹°Åë" xfId="37"/>
    <cellStyle name="AeE­_INQUIRY ¿µ¾÷AßAø " xfId="38"/>
    <cellStyle name="ÅëÈ­_S" xfId="39"/>
    <cellStyle name="APPEAR" xfId="40"/>
    <cellStyle name="ÄÞ¸¶ [0]_¿ì¹°Åë" xfId="41"/>
    <cellStyle name="AÞ¸¶ [0]_INQUIRY ¿?¾÷AßAø " xfId="42"/>
    <cellStyle name="ÄÞ¸¶ [0]_S" xfId="43"/>
    <cellStyle name="ÄÞ¸¶_¿ì¹°Åë" xfId="44"/>
    <cellStyle name="AÞ¸¶_INQUIRY ¿?¾÷AßAø " xfId="45"/>
    <cellStyle name="ÄÞ¸¶_S" xfId="46"/>
    <cellStyle name="BKWmas" xfId="47"/>
    <cellStyle name="Body" xfId="48"/>
    <cellStyle name="C?AØ_¿?¾÷CoE² " xfId="49"/>
    <cellStyle name="Ç¥ÁØ_´çÃÊ±¸ÀÔ»ý»ê" xfId="50"/>
    <cellStyle name="C￥AØ_¿μ¾÷CoE² " xfId="51"/>
    <cellStyle name="Ç¥ÁØ_S" xfId="52"/>
    <cellStyle name="Comma" xfId="53" builtinId="3"/>
    <cellStyle name="Comma 2" xfId="54"/>
    <cellStyle name="Comma 2 2" xfId="127"/>
    <cellStyle name="Comma 3" xfId="55"/>
    <cellStyle name="Comma 3 2" xfId="129"/>
    <cellStyle name="Comma_IFRS_Segment_Consol_BAL_March 2009" xfId="56"/>
    <cellStyle name="Comma_IFRS_Segment_Consol_BAL_March 2009 2" xfId="128"/>
    <cellStyle name="Comma0" xfId="57"/>
    <cellStyle name="COMPS" xfId="58"/>
    <cellStyle name="Currency0" xfId="59"/>
    <cellStyle name="DATA_ENT" xfId="60"/>
    <cellStyle name="Date" xfId="61"/>
    <cellStyle name="Dezimal [0]_Compiling Utility Macros" xfId="62"/>
    <cellStyle name="Dezimal_Compiling Utility Macros" xfId="63"/>
    <cellStyle name="DOWNFOOT" xfId="64"/>
    <cellStyle name="Euro" xfId="65"/>
    <cellStyle name="Fixed" xfId="66"/>
    <cellStyle name="Header1" xfId="67"/>
    <cellStyle name="Header2" xfId="68"/>
    <cellStyle name="HIDE" xfId="69"/>
    <cellStyle name="Hyperlink" xfId="70" builtinId="8"/>
    <cellStyle name="LineItemValue" xfId="71"/>
    <cellStyle name="MARK" xfId="72"/>
    <cellStyle name="n" xfId="73"/>
    <cellStyle name="no dec" xfId="74"/>
    <cellStyle name="Nor}al" xfId="75"/>
    <cellStyle name="Normal" xfId="0" builtinId="0"/>
    <cellStyle name="Normal - Style1" xfId="76"/>
    <cellStyle name="Normal 2" xfId="77"/>
    <cellStyle name="Normal 2 2" xfId="125"/>
    <cellStyle name="Normal 3" xfId="78"/>
    <cellStyle name="Normal 3 2" xfId="126"/>
    <cellStyle name="Normal 4" xfId="79"/>
    <cellStyle name="Normal_Reconciliation" xfId="80"/>
    <cellStyle name="Normal_US GAAP_Consolidation_BTVL_3 Year_2002-03" xfId="81"/>
    <cellStyle name="Normal_US GAAP_Consolidation_BTVL_September'08_Print Pack" xfId="82"/>
    <cellStyle name="oft Excel]_x000d__x000a_Comment=The open=/f lines load custom functions into the Paste Function list._x000d__x000a_Maximized=2_x000d__x000a_Basics=1_x000d__x000a_A" xfId="83"/>
    <cellStyle name="oft Excel]_x000d__x000a_Comment=The open=/f lines load custom functions into the Paste Function list._x000d__x000a_Maximized=3_x000d__x000a_Basics=1_x000d__x000a_A" xfId="84"/>
    <cellStyle name="Output Amounts" xfId="85"/>
    <cellStyle name="Output Column Headings" xfId="86"/>
    <cellStyle name="Output Line Items" xfId="87"/>
    <cellStyle name="Output Report Heading" xfId="88"/>
    <cellStyle name="Output Report Title" xfId="89"/>
    <cellStyle name="Percent" xfId="90" builtinId="5"/>
    <cellStyle name="Percent 2" xfId="91"/>
    <cellStyle name="s]_x000d__x000a_spooler=yes_x000d__x000a_load=_x000d__x000a_Beep=yes_x000d__x000a_NullPort=None_x000d__x000a_BorderWidth=3_x000d__x000a_CursorBlinkRate=1200_x000d__x000a_DoubleClickSpeed=452_x000d__x000a_Programs=co" xfId="92"/>
    <cellStyle name="Standard_Anpassen der Amortisation" xfId="93"/>
    <cellStyle name="Style 1" xfId="94"/>
    <cellStyle name="Style 1 2" xfId="95"/>
    <cellStyle name="Style 1 3" xfId="96"/>
    <cellStyle name="þ_x001d_ð·_x000c_æþ'_x000d_ßþU_x0001_Ø_x0005_ü_x0014__x0007__x0001__x0001_" xfId="97"/>
    <cellStyle name="Währung [0]_Compiling Utility Macros" xfId="98"/>
    <cellStyle name="Währung_Compiling Utility Macros" xfId="99"/>
    <cellStyle name="xuan" xfId="100"/>
    <cellStyle name=" [0.00]_ Att. 1- Cover" xfId="101"/>
    <cellStyle name="_ Att. 1- Cover" xfId="102"/>
    <cellStyle name="?_ Att. 1- Cover" xfId="103"/>
    <cellStyle name="똿뗦먛귟 [0.00]_PRODUCT DETAIL Q1" xfId="104"/>
    <cellStyle name="똿뗦먛귟_PRODUCT DETAIL Q1" xfId="105"/>
    <cellStyle name="믅됞 [0.00]_PRODUCT DETAIL Q1" xfId="106"/>
    <cellStyle name="믅됞_PRODUCT DETAIL Q1" xfId="107"/>
    <cellStyle name="백분율_95" xfId="108"/>
    <cellStyle name="뷭?_BOOKSHIP" xfId="109"/>
    <cellStyle name="콤마 [0]_1202" xfId="110"/>
    <cellStyle name="콤마_1202" xfId="111"/>
    <cellStyle name="통화 [0]_1202" xfId="112"/>
    <cellStyle name="통화_1202" xfId="113"/>
    <cellStyle name="표준_(정보부문)월별인원계획" xfId="114"/>
    <cellStyle name="一般_00Q3902REV.1" xfId="115"/>
    <cellStyle name="千分位[0]_00Q3902REV.1" xfId="116"/>
    <cellStyle name="千分位_00Q3902REV.1" xfId="117"/>
    <cellStyle name="桁区切り [0.00]_7月5日提出（HZM）" xfId="118"/>
    <cellStyle name="桁区切り_08-00 NET Summary" xfId="119"/>
    <cellStyle name="標準_(A1)BOQ " xfId="120"/>
    <cellStyle name="貨幣 [0]_00Q3902REV.1" xfId="121"/>
    <cellStyle name="貨幣[0]_BRE" xfId="122"/>
    <cellStyle name="貨幣_00Q3902REV.1" xfId="123"/>
    <cellStyle name="非表示" xfId="1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PA/Backup%20files/Q4FY10%20-%20Mar/Financial%20Trends/IR%20Pack%20-%20FR/Qtly%20FRA%20Pack%201st%20cut/Financial%20Format-USGAAP-Trends%20file_Q3FY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EW%20K%20DRIVE/Investor%20Relations%20Function/Working%20Folders/Quarterly%20Results/FY%202005/Q4FY05-%20MARCH/Financial/Financial%20Form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obility/MIS/MAPA/May%202003/Forecast/Mobility%20Business%20Plan%202003-04%20-%20Ver%204.5%20-%20Final%20-%20KP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. 1"/>
      <sheetName val="Table - Snapshot"/>
      <sheetName val="3.1.1 Consolidated P&amp;L Sum "/>
      <sheetName val="3.1.2 Consolidated BS Sum"/>
      <sheetName val="3.2.1 Mobile Services"/>
      <sheetName val="3.2.2 Non-mobile Services"/>
      <sheetName val="3.2.3 B&amp;T Services"/>
      <sheetName val="3.2.4 Enterprise service consol"/>
      <sheetName val="3.2.4.1 ES - Carriers"/>
      <sheetName val="3.2.4.2 ES - Corporates"/>
      <sheetName val="3.2.5 Others"/>
      <sheetName val="3.2.6 Passive Infra Services-B"/>
      <sheetName val="3.2.6 Passive Infra Services"/>
      <sheetName val="3.2.7 DTH"/>
      <sheetName val="3.3.1 Investment In projects "/>
      <sheetName val="3.3.2 Rev, EBITDA &amp; Capex (Q)"/>
      <sheetName val="3.3.2 Rev, EBITDA &amp; Capex (YTD)"/>
      <sheetName val="A.1.1 Consolidated P&amp;L "/>
      <sheetName val="A.1.2 Consolidated BS "/>
      <sheetName val="A.1.3 Cash Flow new "/>
      <sheetName val="A.2 Trends &amp; Ratios"/>
      <sheetName val="A.4 Consol P&amp;L - IGAAP"/>
      <sheetName val="A.5 Recon IGAAP vs. US GAAP"/>
      <sheetName val="A.2.4 three line graph"/>
      <sheetName val="7.1.1 BA Consol Recon"/>
      <sheetName val="7.1.2 Mobile Services"/>
      <sheetName val="7.1.3 Non-mobile Services"/>
      <sheetName val="7.1.4 B&amp;T"/>
      <sheetName val="7.1.5 Enterprise services conso"/>
      <sheetName val="7.1.5. ES-Carriers"/>
      <sheetName val="7.1.6 ES-Corporates "/>
      <sheetName val="7.1.7 Others"/>
      <sheetName val="7.1.8 Passive Infra Services"/>
      <sheetName val="7.1.9 DTH"/>
      <sheetName val="7.2.1 Sch of Costs of Services"/>
      <sheetName val="7.2.2 Depreciation"/>
      <sheetName val="7.2.3 Int exp-income"/>
      <sheetName val="7.2.4 Income tax "/>
      <sheetName val="Sch. 2"/>
      <sheetName val="Pub Rts 2.1 Consol summary"/>
      <sheetName val="Pub Rts 2.2 IGAAP Financial."/>
      <sheetName val="Pub Rts 2.2 IGAAP Financial"/>
      <sheetName val="Pub Rts 2.2A Seg report consol"/>
      <sheetName val="Pub Rts 2.3 Recon IGAAP vs US"/>
      <sheetName val="Pub Rts 2.4 Stand alone Rlts"/>
      <sheetName val="Pub Rts 2.5 Seg reporting (S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"/>
      <sheetName val="2.1.1 Consolidated P&amp;L Sum "/>
      <sheetName val="2.1.2 Consolidated BS Sum"/>
      <sheetName val="2.2.1 Mobile Services"/>
      <sheetName val="2.2.2 Infotel Service"/>
      <sheetName val="2.2.2.1 Fixed Line"/>
      <sheetName val="2.2.2.2 Long Distance"/>
      <sheetName val="2.2.2.3 Enterprise Business"/>
      <sheetName val="2.2.3 Others"/>
      <sheetName val="2.3.1 Investment In projects "/>
      <sheetName val="2.3.2 Rev, EBITDA &amp; Capex (Q)"/>
      <sheetName val="2.3.2 Rev, EBITDA &amp; Capex (YTD)"/>
      <sheetName val="A1.1 Consolidated P&amp;L "/>
      <sheetName val="A1.2 Consolidated BS "/>
      <sheetName val="A1.3 Cash Flow new "/>
      <sheetName val="A1.4 Trends &amp; Ratios"/>
      <sheetName val="A1.6 Consol P&amp;L - IGAAP"/>
      <sheetName val="A1.7 Recon IGAAP vs. IFRS "/>
      <sheetName val="6.1.1 BTVL Consol Recon"/>
      <sheetName val="6.1.2 Mobile Services"/>
      <sheetName val="6.1.3 Infotel Services"/>
      <sheetName val="6.1.4 Fixed line"/>
      <sheetName val="6.1.5 Long distance"/>
      <sheetName val="6.1.6 Enterprise Business "/>
      <sheetName val="6.1.7 Others"/>
      <sheetName val="6.2.1 Schedule of Other Costs"/>
      <sheetName val="6.2.2 Depreciation"/>
      <sheetName val="6.2.3 Finance cost "/>
      <sheetName val="6.2.4 Income tax "/>
      <sheetName val="Sch 2"/>
      <sheetName val="Pub Rts 1.1 Consol. Financial "/>
      <sheetName val="Pub Rts 1.2 IFRS Segment Info"/>
      <sheetName val="Pub Rts 1.3 IGAAP Financial"/>
      <sheetName val="Pub Rts 1.4Recon IGAAP vs. IFRS"/>
      <sheetName val="Pub Rts 1.5 Standalone"/>
      <sheetName val="Sch3"/>
      <sheetName val="Check Sheet 1"/>
      <sheetName val="Check Sheet 2"/>
      <sheetName val="Check Sheet 3 Pub Rts 1.2 IFRS "/>
      <sheetName val="Check sheet"/>
      <sheetName val="Capex - Hry"/>
      <sheetName val="Profile"/>
      <sheetName val="INNOVATION"/>
      <sheetName val="Factors"/>
      <sheetName val="factor sheet"/>
      <sheetName val="factor_sheet"/>
      <sheetName val="Index"/>
      <sheetName val="CONTROL"/>
      <sheetName val="database-NO"/>
      <sheetName val="Edge_Multiservice"/>
      <sheetName val="SWSUB_percentages"/>
      <sheetName val="PriceListAP"/>
      <sheetName val="MSU"/>
      <sheetName val="DSL-S"/>
      <sheetName val="LA- lookups"/>
      <sheetName val="Other assumptions"/>
      <sheetName val="Pub Rts 1_5 Standal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Is"/>
      <sheetName val="T.P&amp;L"/>
      <sheetName val="U.BS"/>
      <sheetName val="W.CF"/>
      <sheetName val="ecommerce"/>
      <sheetName val="Revenue Schedule"/>
      <sheetName val="Opex Schedule"/>
      <sheetName val="BS"/>
      <sheetName val="factor_sheet"/>
      <sheetName val="Ref"/>
      <sheetName val="Assumptions"/>
      <sheetName val="2000"/>
      <sheetName val="TOTAL"/>
      <sheetName val="currency"/>
      <sheetName val="Site wise NADs"/>
      <sheetName val="MD5500"/>
      <sheetName val="Edit(01)"/>
      <sheetName val="Dels"/>
      <sheetName val="Query Results ALL"/>
    </sheetNames>
    <sheetDataSet>
      <sheetData sheetId="0" refreshError="1">
        <row r="2">
          <cell r="AM2" t="str">
            <v>Business Plan 2003-04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view="pageBreakPreview" zoomScaleNormal="100" zoomScaleSheetLayoutView="100" workbookViewId="0"/>
  </sheetViews>
  <sheetFormatPr defaultRowHeight="11.25"/>
  <cols>
    <col min="1" max="16384" width="9.140625" style="11"/>
  </cols>
  <sheetData>
    <row r="1" spans="1:5">
      <c r="A1" s="88"/>
      <c r="C1" s="13" t="s">
        <v>34</v>
      </c>
    </row>
    <row r="2" spans="1:5">
      <c r="C2" s="12" t="s">
        <v>174</v>
      </c>
    </row>
    <row r="6" spans="1:5">
      <c r="C6" s="16" t="s">
        <v>12</v>
      </c>
      <c r="E6" s="11" t="s">
        <v>13</v>
      </c>
    </row>
    <row r="7" spans="1:5">
      <c r="C7" s="17"/>
    </row>
    <row r="8" spans="1:5">
      <c r="C8" s="21" t="s">
        <v>16</v>
      </c>
    </row>
    <row r="9" spans="1:5" ht="5.0999999999999996" customHeight="1">
      <c r="C9" s="21"/>
    </row>
    <row r="10" spans="1:5">
      <c r="C10" s="14">
        <v>1</v>
      </c>
      <c r="E10" s="15" t="s">
        <v>175</v>
      </c>
    </row>
    <row r="11" spans="1:5">
      <c r="C11" s="14"/>
    </row>
    <row r="12" spans="1:5">
      <c r="C12" s="14">
        <v>2</v>
      </c>
      <c r="E12" s="15" t="s">
        <v>176</v>
      </c>
    </row>
    <row r="13" spans="1:5">
      <c r="C13" s="14"/>
    </row>
    <row r="14" spans="1:5">
      <c r="C14" s="14">
        <v>3</v>
      </c>
      <c r="E14" s="15" t="s">
        <v>177</v>
      </c>
    </row>
    <row r="15" spans="1:5">
      <c r="C15" s="14"/>
    </row>
    <row r="16" spans="1:5">
      <c r="C16" s="14">
        <v>4</v>
      </c>
      <c r="E16" s="15" t="s">
        <v>36</v>
      </c>
    </row>
    <row r="17" spans="3:5">
      <c r="C17" s="14"/>
    </row>
    <row r="18" spans="3:5">
      <c r="C18" s="14">
        <v>5</v>
      </c>
      <c r="E18" s="15" t="s">
        <v>67</v>
      </c>
    </row>
    <row r="19" spans="3:5">
      <c r="C19" s="14"/>
    </row>
    <row r="21" spans="3:5">
      <c r="C21" s="21" t="s">
        <v>17</v>
      </c>
    </row>
    <row r="22" spans="3:5" ht="5.0999999999999996" customHeight="1"/>
    <row r="23" spans="3:5">
      <c r="C23" s="14">
        <v>6</v>
      </c>
      <c r="E23" s="15" t="s">
        <v>18</v>
      </c>
    </row>
  </sheetData>
  <phoneticPr fontId="3" type="noConversion"/>
  <hyperlinks>
    <hyperlink ref="E10" location="'Trends file-1'!A3" display="Consolidated Statements of Operations"/>
    <hyperlink ref="E12" location="'Trends file-2'!A3" display="Consolidated Balance Sheet"/>
    <hyperlink ref="E14" location="'Trends file-3'!A3" display="Consolidated summarised Statement of Operations and Segmental Information "/>
    <hyperlink ref="E18" location="'Trends file-5-SCH'!A3" display="Schedules to Consolidated Statement of Operations "/>
    <hyperlink ref="E23" location="'Trends file-6-Ops'!A3" display="Operational Performance"/>
    <hyperlink ref="E16" location="'Trends file-4'!A3" display="Consolidated Summarised Statement of Operations (net of inter segment eliminations)"/>
  </hyperlinks>
  <pageMargins left="0.25" right="0" top="1" bottom="1" header="0.5" footer="0.5"/>
  <pageSetup paperSize="9" scale="86" orientation="portrait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9"/>
  <sheetViews>
    <sheetView showGridLines="0" view="pageBreakPreview" zoomScaleNormal="100" zoomScaleSheetLayoutView="100" workbookViewId="0"/>
  </sheetViews>
  <sheetFormatPr defaultRowHeight="11.25"/>
  <cols>
    <col min="1" max="1" width="9.140625" style="48"/>
    <col min="2" max="2" width="52.42578125" style="51" customWidth="1"/>
    <col min="3" max="5" width="8.7109375" style="51" customWidth="1"/>
    <col min="6" max="6" width="8.7109375" style="54" customWidth="1"/>
    <col min="7" max="7" width="8.7109375" style="53" customWidth="1"/>
    <col min="8" max="8" width="2" style="48" customWidth="1"/>
    <col min="9" max="10" width="0" style="48" hidden="1" customWidth="1"/>
    <col min="11" max="16384" width="9.140625" style="48"/>
  </cols>
  <sheetData>
    <row r="1" spans="1:16">
      <c r="A1" s="286" t="s">
        <v>13</v>
      </c>
      <c r="B1" s="47" t="s">
        <v>41</v>
      </c>
      <c r="C1" s="47"/>
      <c r="D1" s="47"/>
      <c r="E1" s="47"/>
    </row>
    <row r="2" spans="1:16">
      <c r="F2" s="47"/>
      <c r="G2" s="47"/>
    </row>
    <row r="3" spans="1:16">
      <c r="A3" s="376">
        <v>1</v>
      </c>
      <c r="B3" s="47" t="s">
        <v>238</v>
      </c>
      <c r="C3" s="47"/>
      <c r="D3" s="47"/>
      <c r="E3" s="47"/>
      <c r="F3" s="47"/>
      <c r="G3" s="47"/>
    </row>
    <row r="4" spans="1:16">
      <c r="A4" s="377"/>
      <c r="B4" s="47"/>
      <c r="C4" s="47"/>
      <c r="D4" s="47"/>
      <c r="E4" s="47"/>
      <c r="F4" s="47"/>
      <c r="G4" s="47"/>
    </row>
    <row r="5" spans="1:16">
      <c r="A5" s="376">
        <f>A3+0.1</f>
        <v>1.1000000000000001</v>
      </c>
      <c r="B5" s="47" t="s">
        <v>298</v>
      </c>
      <c r="C5" s="47"/>
      <c r="D5" s="47"/>
      <c r="E5" s="47"/>
      <c r="F5" s="47"/>
      <c r="G5" s="47"/>
    </row>
    <row r="6" spans="1:16">
      <c r="A6" s="109"/>
      <c r="F6" s="49"/>
      <c r="G6" s="264" t="s">
        <v>237</v>
      </c>
    </row>
    <row r="7" spans="1:16" ht="12.75" customHeight="1">
      <c r="A7" s="109"/>
      <c r="B7" s="467" t="s">
        <v>0</v>
      </c>
      <c r="C7" s="471" t="s">
        <v>1</v>
      </c>
      <c r="D7" s="472"/>
      <c r="E7" s="472"/>
      <c r="F7" s="472"/>
      <c r="G7" s="473"/>
    </row>
    <row r="8" spans="1:16" ht="11.25" customHeight="1">
      <c r="A8" s="109"/>
      <c r="B8" s="467"/>
      <c r="C8" s="469">
        <v>43281</v>
      </c>
      <c r="D8" s="469">
        <v>43190</v>
      </c>
      <c r="E8" s="469">
        <v>43100</v>
      </c>
      <c r="F8" s="469">
        <v>43008</v>
      </c>
      <c r="G8" s="469">
        <v>42916</v>
      </c>
    </row>
    <row r="9" spans="1:16" ht="11.25" customHeight="1">
      <c r="A9" s="109"/>
      <c r="B9" s="468"/>
      <c r="C9" s="470"/>
      <c r="D9" s="470"/>
      <c r="E9" s="470"/>
      <c r="F9" s="470"/>
      <c r="G9" s="470"/>
    </row>
    <row r="10" spans="1:16">
      <c r="A10" s="290"/>
      <c r="B10" s="301" t="s">
        <v>185</v>
      </c>
      <c r="C10" s="183"/>
      <c r="D10" s="263"/>
      <c r="E10" s="183"/>
      <c r="F10" s="263"/>
      <c r="G10" s="183"/>
      <c r="I10" s="94"/>
      <c r="J10" s="94"/>
      <c r="K10" s="94"/>
      <c r="L10" s="94"/>
    </row>
    <row r="11" spans="1:16">
      <c r="A11" s="290"/>
      <c r="B11" s="49" t="s">
        <v>317</v>
      </c>
      <c r="C11" s="307">
        <v>200800</v>
      </c>
      <c r="D11" s="316">
        <v>196343</v>
      </c>
      <c r="E11" s="307">
        <v>203186</v>
      </c>
      <c r="F11" s="316">
        <v>217769</v>
      </c>
      <c r="G11" s="307">
        <v>219581</v>
      </c>
      <c r="I11" s="94"/>
      <c r="J11" s="94"/>
      <c r="K11" s="94"/>
      <c r="L11" s="94"/>
    </row>
    <row r="12" spans="1:16">
      <c r="A12" s="290"/>
      <c r="B12" s="49" t="s">
        <v>293</v>
      </c>
      <c r="C12" s="307">
        <v>997</v>
      </c>
      <c r="D12" s="316">
        <v>753</v>
      </c>
      <c r="E12" s="307">
        <v>696</v>
      </c>
      <c r="F12" s="316">
        <v>553</v>
      </c>
      <c r="G12" s="307">
        <v>486</v>
      </c>
      <c r="I12" s="94"/>
      <c r="J12" s="94"/>
      <c r="K12" s="94"/>
      <c r="L12" s="94"/>
    </row>
    <row r="13" spans="1:16" hidden="1">
      <c r="A13" s="290"/>
      <c r="B13" s="49" t="s">
        <v>186</v>
      </c>
      <c r="C13" s="307"/>
      <c r="D13" s="316"/>
      <c r="E13" s="307"/>
      <c r="F13" s="316"/>
      <c r="G13" s="307"/>
      <c r="I13" s="94"/>
      <c r="J13" s="94"/>
      <c r="K13" s="94"/>
      <c r="L13" s="94"/>
    </row>
    <row r="14" spans="1:16" s="55" customFormat="1" collapsed="1">
      <c r="A14" s="290"/>
      <c r="B14" s="302" t="s">
        <v>318</v>
      </c>
      <c r="C14" s="308">
        <v>201797</v>
      </c>
      <c r="D14" s="317">
        <v>197096</v>
      </c>
      <c r="E14" s="308">
        <v>203882</v>
      </c>
      <c r="F14" s="317">
        <v>218322</v>
      </c>
      <c r="G14" s="308">
        <v>220067</v>
      </c>
      <c r="I14" s="95"/>
      <c r="J14" s="351"/>
      <c r="K14" s="351"/>
      <c r="L14" s="95"/>
      <c r="M14" s="95"/>
      <c r="N14" s="95"/>
      <c r="O14" s="95"/>
      <c r="P14" s="95"/>
    </row>
    <row r="15" spans="1:16" s="297" customFormat="1" ht="5.0999999999999996" customHeight="1">
      <c r="A15" s="290"/>
      <c r="B15" s="292"/>
      <c r="C15" s="307"/>
      <c r="D15" s="316"/>
      <c r="E15" s="307"/>
      <c r="F15" s="316"/>
      <c r="G15" s="307"/>
      <c r="H15" s="48"/>
      <c r="I15" s="311"/>
      <c r="J15" s="312"/>
    </row>
    <row r="16" spans="1:16">
      <c r="A16" s="290"/>
      <c r="B16" s="301" t="s">
        <v>187</v>
      </c>
      <c r="C16" s="307"/>
      <c r="D16" s="316"/>
      <c r="E16" s="307"/>
      <c r="F16" s="316"/>
      <c r="G16" s="307"/>
      <c r="I16" s="94"/>
      <c r="J16" s="94"/>
      <c r="K16" s="94"/>
      <c r="L16" s="94"/>
    </row>
    <row r="17" spans="1:16">
      <c r="A17" s="290"/>
      <c r="B17" s="303" t="s">
        <v>189</v>
      </c>
      <c r="C17" s="307">
        <v>50677</v>
      </c>
      <c r="D17" s="316">
        <v>48071</v>
      </c>
      <c r="E17" s="307">
        <v>47365</v>
      </c>
      <c r="F17" s="316">
        <v>50472</v>
      </c>
      <c r="G17" s="307">
        <v>51612</v>
      </c>
      <c r="I17" s="94"/>
      <c r="J17" s="94"/>
      <c r="K17" s="94"/>
      <c r="L17" s="94"/>
      <c r="M17" s="94"/>
      <c r="N17" s="94"/>
    </row>
    <row r="18" spans="1:16">
      <c r="A18" s="290"/>
      <c r="B18" s="303" t="s">
        <v>188</v>
      </c>
      <c r="C18" s="307">
        <v>21355</v>
      </c>
      <c r="D18" s="316">
        <v>20288</v>
      </c>
      <c r="E18" s="307">
        <v>19539</v>
      </c>
      <c r="F18" s="316">
        <v>25603</v>
      </c>
      <c r="G18" s="307">
        <v>25016</v>
      </c>
      <c r="I18" s="94"/>
      <c r="J18" s="94"/>
      <c r="K18" s="94"/>
      <c r="L18" s="94"/>
    </row>
    <row r="19" spans="1:16">
      <c r="A19" s="290"/>
      <c r="B19" s="303" t="s">
        <v>294</v>
      </c>
      <c r="C19" s="307">
        <v>16972</v>
      </c>
      <c r="D19" s="316">
        <v>17476</v>
      </c>
      <c r="E19" s="307">
        <v>17542</v>
      </c>
      <c r="F19" s="316">
        <v>19720</v>
      </c>
      <c r="G19" s="307">
        <v>20820</v>
      </c>
      <c r="I19" s="94"/>
      <c r="J19" s="94"/>
      <c r="K19" s="94"/>
      <c r="L19" s="94"/>
    </row>
    <row r="20" spans="1:16" hidden="1" collapsed="1">
      <c r="A20" s="290"/>
      <c r="B20" s="304"/>
      <c r="C20" s="307">
        <v>0</v>
      </c>
      <c r="D20" s="316">
        <v>0</v>
      </c>
      <c r="E20" s="307">
        <v>0</v>
      </c>
      <c r="F20" s="316">
        <v>0</v>
      </c>
      <c r="G20" s="307">
        <v>0</v>
      </c>
      <c r="I20" s="94"/>
      <c r="J20" s="352"/>
      <c r="K20" s="352"/>
      <c r="L20" s="352"/>
      <c r="M20" s="352"/>
      <c r="N20" s="352"/>
    </row>
    <row r="21" spans="1:16" collapsed="1">
      <c r="A21" s="290"/>
      <c r="B21" s="303" t="s">
        <v>230</v>
      </c>
      <c r="C21" s="307">
        <v>9656</v>
      </c>
      <c r="D21" s="316">
        <v>9949</v>
      </c>
      <c r="E21" s="307">
        <v>9586</v>
      </c>
      <c r="F21" s="316">
        <v>10089</v>
      </c>
      <c r="G21" s="307">
        <v>10147</v>
      </c>
      <c r="I21" s="94"/>
      <c r="J21" s="94"/>
      <c r="K21" s="94"/>
      <c r="L21" s="94"/>
    </row>
    <row r="22" spans="1:16">
      <c r="A22" s="290"/>
      <c r="B22" s="303" t="s">
        <v>246</v>
      </c>
      <c r="C22" s="307">
        <v>12952</v>
      </c>
      <c r="D22" s="316">
        <v>14118.122683716247</v>
      </c>
      <c r="E22" s="307">
        <v>14562.262172325005</v>
      </c>
      <c r="F22" s="316">
        <v>12871.528611458749</v>
      </c>
      <c r="G22" s="307">
        <v>14214.0865325</v>
      </c>
      <c r="I22" s="94"/>
      <c r="J22" s="94"/>
      <c r="K22" s="94"/>
      <c r="L22" s="94"/>
    </row>
    <row r="23" spans="1:16">
      <c r="A23" s="290"/>
      <c r="B23" s="303" t="s">
        <v>157</v>
      </c>
      <c r="C23" s="307">
        <v>21929.751419288998</v>
      </c>
      <c r="D23" s="316">
        <v>17141.641030218008</v>
      </c>
      <c r="E23" s="307">
        <v>19903.737827674995</v>
      </c>
      <c r="F23" s="316">
        <v>19793.650948795253</v>
      </c>
      <c r="G23" s="307">
        <v>20187.733907245998</v>
      </c>
      <c r="I23" s="94"/>
      <c r="J23" s="94"/>
      <c r="K23" s="94"/>
      <c r="L23" s="94"/>
    </row>
    <row r="24" spans="1:16" s="297" customFormat="1" ht="5.0999999999999996" customHeight="1">
      <c r="A24" s="290"/>
      <c r="B24" s="292"/>
      <c r="C24" s="307"/>
      <c r="D24" s="316"/>
      <c r="E24" s="307"/>
      <c r="F24" s="316"/>
      <c r="G24" s="307"/>
      <c r="H24" s="48"/>
      <c r="I24" s="311"/>
      <c r="J24" s="312"/>
    </row>
    <row r="25" spans="1:16" s="55" customFormat="1">
      <c r="A25" s="290"/>
      <c r="B25" s="305" t="s">
        <v>318</v>
      </c>
      <c r="C25" s="308">
        <v>133542</v>
      </c>
      <c r="D25" s="317">
        <v>127044</v>
      </c>
      <c r="E25" s="308">
        <v>128498</v>
      </c>
      <c r="F25" s="317">
        <v>138549</v>
      </c>
      <c r="G25" s="308">
        <v>141997</v>
      </c>
      <c r="I25" s="95"/>
      <c r="J25" s="95"/>
      <c r="K25" s="95"/>
      <c r="L25" s="95"/>
      <c r="M25" s="95"/>
      <c r="N25" s="95"/>
      <c r="O25" s="95"/>
      <c r="P25" s="95"/>
    </row>
    <row r="26" spans="1:16" s="297" customFormat="1" ht="5.0999999999999996" customHeight="1">
      <c r="A26" s="290"/>
      <c r="B26" s="292"/>
      <c r="C26" s="307"/>
      <c r="D26" s="316"/>
      <c r="E26" s="307"/>
      <c r="F26" s="316"/>
      <c r="G26" s="307"/>
      <c r="H26" s="48"/>
      <c r="I26" s="311"/>
      <c r="J26" s="312"/>
    </row>
    <row r="27" spans="1:16" hidden="1">
      <c r="A27" s="290"/>
      <c r="B27" s="108"/>
      <c r="C27" s="318"/>
      <c r="D27" s="319"/>
      <c r="E27" s="318"/>
      <c r="F27" s="319"/>
      <c r="G27" s="318"/>
      <c r="I27" s="94"/>
      <c r="J27" s="94"/>
      <c r="K27" s="94"/>
      <c r="L27" s="94"/>
    </row>
    <row r="28" spans="1:16" s="55" customFormat="1" ht="22.5" collapsed="1">
      <c r="A28" s="290"/>
      <c r="B28" s="378" t="s">
        <v>190</v>
      </c>
      <c r="C28" s="308">
        <v>68255</v>
      </c>
      <c r="D28" s="317">
        <v>70052</v>
      </c>
      <c r="E28" s="308">
        <v>75384</v>
      </c>
      <c r="F28" s="317">
        <v>79773</v>
      </c>
      <c r="G28" s="308">
        <v>78070</v>
      </c>
      <c r="I28" s="95"/>
      <c r="J28" s="95"/>
      <c r="K28" s="95"/>
      <c r="L28" s="95"/>
      <c r="M28" s="95"/>
      <c r="N28" s="95"/>
      <c r="O28" s="95"/>
      <c r="P28" s="95"/>
    </row>
    <row r="29" spans="1:16" s="297" customFormat="1" ht="5.0999999999999996" customHeight="1">
      <c r="A29" s="290"/>
      <c r="B29" s="292"/>
      <c r="C29" s="307"/>
      <c r="D29" s="316"/>
      <c r="E29" s="307"/>
      <c r="F29" s="316"/>
      <c r="G29" s="307"/>
      <c r="H29" s="48"/>
      <c r="I29" s="311"/>
      <c r="J29" s="312"/>
    </row>
    <row r="30" spans="1:16" hidden="1">
      <c r="A30" s="290"/>
      <c r="B30" s="108"/>
      <c r="C30" s="307"/>
      <c r="D30" s="316"/>
      <c r="E30" s="307"/>
      <c r="F30" s="316"/>
      <c r="G30" s="307"/>
      <c r="I30" s="94"/>
      <c r="J30" s="94"/>
      <c r="K30" s="94"/>
      <c r="L30" s="94"/>
    </row>
    <row r="31" spans="1:16" collapsed="1">
      <c r="A31" s="290"/>
      <c r="B31" s="303" t="s">
        <v>231</v>
      </c>
      <c r="C31" s="307">
        <v>51452</v>
      </c>
      <c r="D31" s="316">
        <v>48991</v>
      </c>
      <c r="E31" s="307">
        <v>48375</v>
      </c>
      <c r="F31" s="316">
        <v>46873</v>
      </c>
      <c r="G31" s="307">
        <v>48192</v>
      </c>
      <c r="I31" s="94"/>
      <c r="J31" s="94"/>
      <c r="K31" s="94"/>
      <c r="L31" s="94"/>
    </row>
    <row r="32" spans="1:16" s="55" customFormat="1">
      <c r="A32" s="290"/>
      <c r="B32" s="304" t="s">
        <v>84</v>
      </c>
      <c r="C32" s="307">
        <v>25498</v>
      </c>
      <c r="D32" s="316">
        <v>23902</v>
      </c>
      <c r="E32" s="307">
        <v>24846</v>
      </c>
      <c r="F32" s="316">
        <v>24916</v>
      </c>
      <c r="G32" s="307">
        <v>22039</v>
      </c>
      <c r="I32" s="94"/>
      <c r="J32" s="94"/>
      <c r="K32" s="94"/>
      <c r="L32" s="94"/>
    </row>
    <row r="33" spans="1:16" s="55" customFormat="1">
      <c r="A33" s="290"/>
      <c r="B33" s="304" t="s">
        <v>337</v>
      </c>
      <c r="C33" s="307">
        <v>-4232</v>
      </c>
      <c r="D33" s="316">
        <v>-5609</v>
      </c>
      <c r="E33" s="307">
        <v>-3964</v>
      </c>
      <c r="F33" s="316">
        <v>-1650</v>
      </c>
      <c r="G33" s="307">
        <v>-3765</v>
      </c>
      <c r="I33" s="94"/>
      <c r="J33" s="94"/>
      <c r="K33" s="94"/>
      <c r="L33" s="94"/>
    </row>
    <row r="34" spans="1:16" hidden="1">
      <c r="A34" s="290"/>
      <c r="B34" s="304" t="s">
        <v>186</v>
      </c>
      <c r="C34" s="307">
        <v>0</v>
      </c>
      <c r="D34" s="316">
        <v>0</v>
      </c>
      <c r="E34" s="307">
        <v>0</v>
      </c>
      <c r="F34" s="316">
        <v>0</v>
      </c>
      <c r="G34" s="307">
        <v>0</v>
      </c>
      <c r="I34" s="94"/>
      <c r="J34" s="94"/>
      <c r="K34" s="94"/>
      <c r="L34" s="94"/>
    </row>
    <row r="35" spans="1:16">
      <c r="A35" s="290"/>
      <c r="B35" s="303" t="s">
        <v>319</v>
      </c>
      <c r="C35" s="307">
        <v>40</v>
      </c>
      <c r="D35" s="316">
        <v>188</v>
      </c>
      <c r="E35" s="307">
        <v>2</v>
      </c>
      <c r="F35" s="316">
        <v>308</v>
      </c>
      <c r="G35" s="307">
        <v>-357</v>
      </c>
      <c r="I35" s="94"/>
      <c r="J35" s="94"/>
      <c r="K35" s="94"/>
      <c r="L35" s="94"/>
    </row>
    <row r="36" spans="1:16" collapsed="1">
      <c r="A36" s="290"/>
      <c r="B36" s="304" t="s">
        <v>247</v>
      </c>
      <c r="C36" s="307">
        <v>-1653</v>
      </c>
      <c r="D36" s="316">
        <v>-1836</v>
      </c>
      <c r="E36" s="307">
        <v>-2256</v>
      </c>
      <c r="F36" s="316">
        <v>-3662</v>
      </c>
      <c r="G36" s="307">
        <v>-2855</v>
      </c>
      <c r="I36" s="94"/>
      <c r="J36" s="94"/>
      <c r="K36" s="94"/>
      <c r="L36" s="94"/>
    </row>
    <row r="37" spans="1:16" hidden="1">
      <c r="A37" s="290"/>
      <c r="B37" s="303" t="s">
        <v>191</v>
      </c>
      <c r="C37" s="308"/>
      <c r="D37" s="317"/>
      <c r="E37" s="308"/>
      <c r="F37" s="317"/>
      <c r="G37" s="308"/>
      <c r="I37" s="94"/>
      <c r="J37" s="94"/>
      <c r="K37" s="94"/>
      <c r="L37" s="94"/>
    </row>
    <row r="38" spans="1:16" s="297" customFormat="1" ht="5.0999999999999996" customHeight="1" collapsed="1">
      <c r="A38" s="290"/>
      <c r="B38" s="292"/>
      <c r="C38" s="307"/>
      <c r="D38" s="316"/>
      <c r="E38" s="307"/>
      <c r="F38" s="316"/>
      <c r="G38" s="307"/>
      <c r="H38" s="48"/>
      <c r="I38" s="311"/>
      <c r="J38" s="312"/>
    </row>
    <row r="39" spans="1:16" s="55" customFormat="1">
      <c r="A39" s="290"/>
      <c r="B39" s="301" t="s">
        <v>192</v>
      </c>
      <c r="C39" s="308">
        <v>-2850</v>
      </c>
      <c r="D39" s="317">
        <v>4416</v>
      </c>
      <c r="E39" s="308">
        <v>8381</v>
      </c>
      <c r="F39" s="317">
        <v>12988</v>
      </c>
      <c r="G39" s="308">
        <v>14816</v>
      </c>
      <c r="I39" s="95"/>
      <c r="J39" s="95"/>
      <c r="K39" s="95"/>
      <c r="L39" s="95"/>
      <c r="M39" s="95"/>
      <c r="N39" s="95"/>
      <c r="O39" s="95"/>
      <c r="P39" s="95"/>
    </row>
    <row r="40" spans="1:16" s="297" customFormat="1" ht="5.0999999999999996" customHeight="1">
      <c r="A40" s="290"/>
      <c r="B40" s="292"/>
      <c r="C40" s="307"/>
      <c r="D40" s="316"/>
      <c r="E40" s="307"/>
      <c r="F40" s="316"/>
      <c r="G40" s="307"/>
      <c r="H40" s="48"/>
      <c r="I40" s="311"/>
      <c r="J40" s="312"/>
    </row>
    <row r="41" spans="1:16" hidden="1">
      <c r="A41" s="290"/>
      <c r="B41" s="108"/>
      <c r="C41" s="307"/>
      <c r="D41" s="316"/>
      <c r="E41" s="307"/>
      <c r="F41" s="316"/>
      <c r="G41" s="307"/>
      <c r="I41" s="94"/>
      <c r="J41" s="94"/>
      <c r="K41" s="94"/>
      <c r="L41" s="94"/>
    </row>
    <row r="42" spans="1:16" collapsed="1">
      <c r="A42" s="290"/>
      <c r="B42" s="303" t="s">
        <v>193</v>
      </c>
      <c r="C42" s="307">
        <v>3621</v>
      </c>
      <c r="D42" s="316">
        <v>3247</v>
      </c>
      <c r="E42" s="307">
        <v>2395</v>
      </c>
      <c r="F42" s="316">
        <v>1786</v>
      </c>
      <c r="G42" s="307">
        <v>503</v>
      </c>
      <c r="I42" s="94"/>
      <c r="J42" s="94"/>
      <c r="K42" s="94"/>
      <c r="L42" s="94"/>
    </row>
    <row r="43" spans="1:16" s="297" customFormat="1" ht="5.0999999999999996" customHeight="1">
      <c r="A43" s="290"/>
      <c r="B43" s="292"/>
      <c r="C43" s="307"/>
      <c r="D43" s="316"/>
      <c r="E43" s="307"/>
      <c r="F43" s="316"/>
      <c r="G43" s="307"/>
      <c r="H43" s="48"/>
      <c r="I43" s="311"/>
      <c r="J43" s="312"/>
    </row>
    <row r="44" spans="1:16" hidden="1">
      <c r="A44" s="290"/>
      <c r="B44" s="108"/>
      <c r="C44" s="320"/>
      <c r="D44" s="320"/>
      <c r="E44" s="320"/>
      <c r="F44" s="321"/>
      <c r="G44" s="322"/>
    </row>
    <row r="45" spans="1:16" s="55" customFormat="1" ht="11.25" customHeight="1" collapsed="1">
      <c r="A45" s="290"/>
      <c r="B45" s="301" t="s">
        <v>80</v>
      </c>
      <c r="C45" s="308">
        <v>-6471</v>
      </c>
      <c r="D45" s="326">
        <v>1169</v>
      </c>
      <c r="E45" s="308">
        <v>5986</v>
      </c>
      <c r="F45" s="326">
        <v>11202</v>
      </c>
      <c r="G45" s="308">
        <v>14313</v>
      </c>
      <c r="L45" s="95"/>
      <c r="M45" s="95"/>
      <c r="N45" s="95"/>
      <c r="O45" s="95"/>
      <c r="P45" s="95"/>
    </row>
    <row r="46" spans="1:16" s="297" customFormat="1" ht="5.0999999999999996" customHeight="1">
      <c r="A46" s="290"/>
      <c r="B46" s="292"/>
      <c r="C46" s="307"/>
      <c r="D46" s="316"/>
      <c r="E46" s="307"/>
      <c r="F46" s="316"/>
      <c r="G46" s="307"/>
      <c r="H46" s="48"/>
      <c r="I46" s="311"/>
      <c r="J46" s="312"/>
    </row>
    <row r="47" spans="1:16" hidden="1">
      <c r="A47" s="290"/>
      <c r="B47" s="108"/>
      <c r="C47" s="307"/>
      <c r="D47" s="320"/>
      <c r="E47" s="307"/>
      <c r="F47" s="321"/>
      <c r="G47" s="307"/>
    </row>
    <row r="48" spans="1:16" collapsed="1">
      <c r="A48" s="290"/>
      <c r="B48" s="301" t="s">
        <v>304</v>
      </c>
      <c r="C48" s="307"/>
      <c r="D48" s="320"/>
      <c r="E48" s="307"/>
      <c r="F48" s="321"/>
      <c r="G48" s="307"/>
    </row>
    <row r="49" spans="1:16">
      <c r="A49" s="290"/>
      <c r="B49" s="306" t="s">
        <v>194</v>
      </c>
      <c r="C49" s="307">
        <v>7176</v>
      </c>
      <c r="D49" s="320">
        <v>1622</v>
      </c>
      <c r="E49" s="307">
        <v>2420</v>
      </c>
      <c r="F49" s="321">
        <v>4794</v>
      </c>
      <c r="G49" s="307">
        <v>9394</v>
      </c>
    </row>
    <row r="50" spans="1:16">
      <c r="A50" s="290"/>
      <c r="B50" s="306" t="s">
        <v>305</v>
      </c>
      <c r="C50" s="307">
        <v>-18443</v>
      </c>
      <c r="D50" s="320">
        <v>-4643</v>
      </c>
      <c r="E50" s="307">
        <v>-2041</v>
      </c>
      <c r="F50" s="321">
        <v>547</v>
      </c>
      <c r="G50" s="307">
        <v>-1258</v>
      </c>
    </row>
    <row r="51" spans="1:16" s="297" customFormat="1" ht="5.0999999999999996" customHeight="1">
      <c r="A51" s="290"/>
      <c r="B51" s="292"/>
      <c r="C51" s="307"/>
      <c r="D51" s="316"/>
      <c r="E51" s="307"/>
      <c r="F51" s="316"/>
      <c r="G51" s="307"/>
      <c r="H51" s="48"/>
      <c r="I51" s="311"/>
      <c r="J51" s="312"/>
    </row>
    <row r="52" spans="1:16" hidden="1">
      <c r="A52" s="290"/>
      <c r="B52" s="108"/>
      <c r="C52" s="307"/>
      <c r="D52" s="320"/>
      <c r="E52" s="307"/>
      <c r="F52" s="321"/>
      <c r="G52" s="307"/>
    </row>
    <row r="53" spans="1:16" s="55" customFormat="1" collapsed="1">
      <c r="A53" s="290"/>
      <c r="B53" s="301" t="s">
        <v>161</v>
      </c>
      <c r="C53" s="308">
        <v>4796</v>
      </c>
      <c r="D53" s="323">
        <v>4190</v>
      </c>
      <c r="E53" s="308">
        <v>5607</v>
      </c>
      <c r="F53" s="324">
        <v>5861</v>
      </c>
      <c r="G53" s="308">
        <v>6177</v>
      </c>
      <c r="L53" s="95"/>
      <c r="M53" s="95"/>
      <c r="N53" s="95"/>
      <c r="O53" s="95"/>
      <c r="P53" s="95"/>
    </row>
    <row r="54" spans="1:16" s="297" customFormat="1" ht="5.0999999999999996" customHeight="1">
      <c r="A54" s="290"/>
      <c r="B54" s="292"/>
      <c r="C54" s="307"/>
      <c r="D54" s="316"/>
      <c r="E54" s="307"/>
      <c r="F54" s="316"/>
      <c r="G54" s="307"/>
      <c r="H54" s="48"/>
      <c r="I54" s="311"/>
      <c r="J54" s="312"/>
    </row>
    <row r="55" spans="1:16" s="313" customFormat="1" ht="5.0999999999999996" customHeight="1">
      <c r="A55" s="297"/>
      <c r="B55" s="309"/>
      <c r="C55" s="184"/>
      <c r="D55" s="309"/>
      <c r="E55" s="310"/>
      <c r="F55" s="314"/>
      <c r="G55" s="184"/>
      <c r="H55" s="48"/>
      <c r="I55" s="314"/>
      <c r="J55" s="315"/>
    </row>
    <row r="57" spans="1:16">
      <c r="A57" s="325"/>
      <c r="B57" s="50" t="s">
        <v>234</v>
      </c>
    </row>
    <row r="59" spans="1:16">
      <c r="B59" s="297"/>
      <c r="C59" s="297"/>
      <c r="D59" s="297"/>
      <c r="E59" s="360"/>
      <c r="G59" s="360" t="s">
        <v>237</v>
      </c>
    </row>
    <row r="60" spans="1:16">
      <c r="B60" s="466" t="s">
        <v>0</v>
      </c>
      <c r="C60" s="361" t="s">
        <v>1</v>
      </c>
      <c r="D60" s="361"/>
      <c r="E60" s="361"/>
      <c r="F60" s="361"/>
      <c r="G60" s="361"/>
    </row>
    <row r="61" spans="1:16">
      <c r="B61" s="466"/>
      <c r="C61" s="362">
        <f>C8</f>
        <v>43281</v>
      </c>
      <c r="D61" s="362">
        <f t="shared" ref="D61:G61" si="0">D8</f>
        <v>43190</v>
      </c>
      <c r="E61" s="362">
        <f t="shared" si="0"/>
        <v>43100</v>
      </c>
      <c r="F61" s="362">
        <f t="shared" si="0"/>
        <v>43008</v>
      </c>
      <c r="G61" s="362">
        <f t="shared" si="0"/>
        <v>42916</v>
      </c>
    </row>
    <row r="62" spans="1:16">
      <c r="A62" s="290"/>
      <c r="B62" s="363" t="s">
        <v>161</v>
      </c>
      <c r="C62" s="409">
        <v>4796</v>
      </c>
      <c r="D62" s="372">
        <v>4190</v>
      </c>
      <c r="E62" s="372">
        <v>5607</v>
      </c>
      <c r="F62" s="372">
        <v>5861</v>
      </c>
      <c r="G62" s="372">
        <v>6177</v>
      </c>
      <c r="L62" s="434"/>
      <c r="M62" s="434"/>
      <c r="N62" s="434"/>
      <c r="O62" s="434"/>
      <c r="P62" s="434"/>
    </row>
    <row r="63" spans="1:16">
      <c r="B63" s="364" t="s">
        <v>278</v>
      </c>
      <c r="C63" s="184"/>
      <c r="D63" s="53"/>
      <c r="E63" s="53"/>
      <c r="F63" s="53"/>
    </row>
    <row r="64" spans="1:16">
      <c r="B64" s="363" t="s">
        <v>248</v>
      </c>
      <c r="C64" s="184"/>
      <c r="D64" s="53"/>
      <c r="E64" s="53"/>
      <c r="F64" s="53"/>
    </row>
    <row r="65" spans="1:16">
      <c r="A65" s="290"/>
      <c r="B65" s="49" t="s">
        <v>308</v>
      </c>
      <c r="C65" s="184">
        <v>-6009.2928683299997</v>
      </c>
      <c r="D65" s="53">
        <v>-3305.5015537050003</v>
      </c>
      <c r="E65" s="53">
        <v>-6993.1488541199997</v>
      </c>
      <c r="F65" s="53">
        <v>638.80437000000029</v>
      </c>
      <c r="G65" s="53">
        <v>2478.580821</v>
      </c>
    </row>
    <row r="66" spans="1:16">
      <c r="A66" s="290"/>
      <c r="B66" s="49" t="s">
        <v>306</v>
      </c>
      <c r="C66" s="184">
        <v>-1496.0018596699999</v>
      </c>
      <c r="D66" s="53">
        <v>-3525.4984462949997</v>
      </c>
      <c r="E66" s="53">
        <v>-1556.8511458800003</v>
      </c>
      <c r="F66" s="53">
        <v>-1869.8043700000001</v>
      </c>
      <c r="G66" s="53">
        <v>-1072.359005</v>
      </c>
    </row>
    <row r="67" spans="1:16">
      <c r="A67" s="290"/>
      <c r="B67" s="49" t="s">
        <v>235</v>
      </c>
      <c r="C67" s="184">
        <v>-507</v>
      </c>
      <c r="D67" s="53">
        <v>599</v>
      </c>
      <c r="E67" s="53">
        <v>247</v>
      </c>
      <c r="F67" s="53">
        <v>-3</v>
      </c>
      <c r="G67" s="53">
        <v>-34</v>
      </c>
    </row>
    <row r="68" spans="1:16">
      <c r="A68" s="290"/>
      <c r="B68" s="365" t="s">
        <v>309</v>
      </c>
      <c r="C68" s="184">
        <v>-24</v>
      </c>
      <c r="D68" s="53">
        <v>102</v>
      </c>
      <c r="E68" s="53">
        <v>-15</v>
      </c>
      <c r="F68" s="53">
        <v>36</v>
      </c>
      <c r="G68" s="53">
        <v>6</v>
      </c>
    </row>
    <row r="69" spans="1:16">
      <c r="A69" s="290"/>
      <c r="B69" s="365" t="s">
        <v>320</v>
      </c>
      <c r="C69" s="184">
        <v>163.29472799999999</v>
      </c>
      <c r="D69" s="53">
        <v>-121</v>
      </c>
      <c r="E69" s="53">
        <v>88</v>
      </c>
      <c r="F69" s="53">
        <v>78.999999999999986</v>
      </c>
      <c r="G69" s="53">
        <v>-168.22181599999999</v>
      </c>
    </row>
    <row r="70" spans="1:16">
      <c r="A70" s="290"/>
      <c r="B70" s="366"/>
      <c r="C70" s="367">
        <v>-7872</v>
      </c>
      <c r="D70" s="368">
        <v>-6251</v>
      </c>
      <c r="E70" s="368">
        <v>-8230</v>
      </c>
      <c r="F70" s="368">
        <v>-1119</v>
      </c>
      <c r="G70" s="368">
        <v>1211</v>
      </c>
      <c r="L70" s="434"/>
      <c r="M70" s="434"/>
      <c r="N70" s="434"/>
      <c r="O70" s="434"/>
      <c r="P70" s="434"/>
    </row>
    <row r="71" spans="1:16" s="297" customFormat="1" ht="5.0999999999999996" customHeight="1">
      <c r="A71" s="290"/>
      <c r="B71" s="292"/>
      <c r="C71" s="307"/>
      <c r="D71" s="316"/>
      <c r="E71" s="316"/>
      <c r="F71" s="316"/>
      <c r="G71" s="316"/>
      <c r="H71" s="48"/>
      <c r="I71" s="311"/>
      <c r="J71" s="312"/>
    </row>
    <row r="72" spans="1:16">
      <c r="B72" s="363" t="s">
        <v>249</v>
      </c>
      <c r="C72" s="184"/>
      <c r="D72" s="53"/>
      <c r="E72" s="53"/>
      <c r="F72" s="53"/>
    </row>
    <row r="73" spans="1:16">
      <c r="A73" s="290"/>
      <c r="B73" s="49" t="s">
        <v>236</v>
      </c>
      <c r="C73" s="184">
        <v>86.133094999999997</v>
      </c>
      <c r="D73" s="53">
        <v>13.463097140999992</v>
      </c>
      <c r="E73" s="53">
        <v>226.137373</v>
      </c>
      <c r="F73" s="53">
        <v>36.978324000000008</v>
      </c>
      <c r="G73" s="53">
        <v>-71.339954000000006</v>
      </c>
    </row>
    <row r="74" spans="1:16">
      <c r="A74" s="290"/>
      <c r="B74" s="408" t="s">
        <v>321</v>
      </c>
      <c r="C74" s="184">
        <v>-0.529358</v>
      </c>
      <c r="D74" s="53">
        <v>22.942214858999996</v>
      </c>
      <c r="E74" s="53">
        <v>-2</v>
      </c>
      <c r="F74" s="53">
        <v>-1</v>
      </c>
      <c r="G74" s="53">
        <v>-2</v>
      </c>
    </row>
    <row r="75" spans="1:16">
      <c r="A75" s="290"/>
      <c r="B75" s="363" t="s">
        <v>320</v>
      </c>
      <c r="C75" s="184">
        <v>-54.601995000000002</v>
      </c>
      <c r="D75" s="53">
        <v>-17.327190000000002</v>
      </c>
      <c r="E75" s="53">
        <v>-22.617815</v>
      </c>
      <c r="F75" s="53">
        <v>-8.199466000000001</v>
      </c>
      <c r="G75" s="53">
        <v>19.076706000000001</v>
      </c>
    </row>
    <row r="76" spans="1:16">
      <c r="A76" s="290"/>
      <c r="B76" s="369"/>
      <c r="C76" s="370">
        <v>31</v>
      </c>
      <c r="D76" s="371">
        <v>19</v>
      </c>
      <c r="E76" s="371">
        <v>201</v>
      </c>
      <c r="F76" s="371">
        <v>28</v>
      </c>
      <c r="G76" s="371">
        <v>-54</v>
      </c>
      <c r="L76" s="434"/>
      <c r="M76" s="434"/>
      <c r="N76" s="434"/>
      <c r="O76" s="434"/>
      <c r="P76" s="434"/>
    </row>
    <row r="77" spans="1:16" s="297" customFormat="1" ht="5.0999999999999996" customHeight="1">
      <c r="A77" s="290"/>
      <c r="B77" s="292"/>
      <c r="C77" s="307"/>
      <c r="D77" s="316"/>
      <c r="E77" s="316"/>
      <c r="F77" s="316"/>
      <c r="G77" s="316"/>
      <c r="H77" s="48"/>
      <c r="I77" s="311"/>
      <c r="J77" s="312"/>
    </row>
    <row r="78" spans="1:16">
      <c r="A78" s="290"/>
      <c r="B78" s="364" t="s">
        <v>322</v>
      </c>
      <c r="C78" s="185">
        <v>-7841</v>
      </c>
      <c r="D78" s="372">
        <v>-6232</v>
      </c>
      <c r="E78" s="372">
        <v>-8029</v>
      </c>
      <c r="F78" s="372">
        <v>-1091</v>
      </c>
      <c r="G78" s="372">
        <v>1157</v>
      </c>
      <c r="L78" s="434"/>
      <c r="M78" s="434"/>
      <c r="N78" s="434"/>
      <c r="O78" s="434"/>
      <c r="P78" s="434"/>
    </row>
    <row r="79" spans="1:16" s="297" customFormat="1" ht="5.0999999999999996" customHeight="1">
      <c r="A79" s="290"/>
      <c r="B79" s="292"/>
      <c r="C79" s="307"/>
      <c r="D79" s="316"/>
      <c r="E79" s="316"/>
      <c r="F79" s="316"/>
      <c r="G79" s="316"/>
      <c r="H79" s="48"/>
      <c r="I79" s="311"/>
      <c r="J79" s="312"/>
    </row>
    <row r="80" spans="1:16">
      <c r="A80" s="290"/>
      <c r="B80" s="381" t="s">
        <v>323</v>
      </c>
      <c r="C80" s="382">
        <v>-3045</v>
      </c>
      <c r="D80" s="383">
        <v>-2042</v>
      </c>
      <c r="E80" s="383">
        <v>-2422</v>
      </c>
      <c r="F80" s="383">
        <v>4770</v>
      </c>
      <c r="G80" s="383">
        <v>7334</v>
      </c>
      <c r="L80" s="434"/>
      <c r="M80" s="434"/>
      <c r="N80" s="434"/>
      <c r="O80" s="434"/>
      <c r="P80" s="434"/>
    </row>
    <row r="81" spans="1:16" s="297" customFormat="1" ht="5.0999999999999996" customHeight="1">
      <c r="A81" s="290"/>
      <c r="B81" s="292"/>
      <c r="C81" s="307"/>
      <c r="D81" s="316"/>
      <c r="E81" s="316"/>
      <c r="F81" s="316"/>
      <c r="G81" s="316"/>
      <c r="H81" s="48"/>
      <c r="I81" s="311"/>
      <c r="J81" s="312"/>
    </row>
    <row r="82" spans="1:16">
      <c r="B82" s="364" t="s">
        <v>250</v>
      </c>
      <c r="C82" s="185">
        <v>4796</v>
      </c>
      <c r="D82" s="372">
        <v>4190</v>
      </c>
      <c r="E82" s="372">
        <v>5607</v>
      </c>
      <c r="F82" s="372">
        <v>5861</v>
      </c>
      <c r="G82" s="372">
        <v>6177</v>
      </c>
      <c r="L82" s="434"/>
      <c r="M82" s="434"/>
      <c r="N82" s="434"/>
      <c r="O82" s="434"/>
      <c r="P82" s="434"/>
    </row>
    <row r="83" spans="1:16">
      <c r="A83" s="290"/>
      <c r="B83" s="363" t="s">
        <v>251</v>
      </c>
      <c r="C83" s="184">
        <v>973</v>
      </c>
      <c r="D83" s="53">
        <v>829</v>
      </c>
      <c r="E83" s="53">
        <v>3058</v>
      </c>
      <c r="F83" s="53">
        <v>3430</v>
      </c>
      <c r="G83" s="53">
        <v>3673</v>
      </c>
    </row>
    <row r="84" spans="1:16">
      <c r="A84" s="290"/>
      <c r="B84" s="363" t="s">
        <v>252</v>
      </c>
      <c r="C84" s="380">
        <v>3823</v>
      </c>
      <c r="D84" s="53">
        <v>3361</v>
      </c>
      <c r="E84" s="53">
        <v>2549</v>
      </c>
      <c r="F84" s="53">
        <v>2431</v>
      </c>
      <c r="G84" s="53">
        <v>2504</v>
      </c>
    </row>
    <row r="85" spans="1:16" s="297" customFormat="1" ht="5.0999999999999996" customHeight="1">
      <c r="A85" s="290"/>
      <c r="B85" s="379"/>
      <c r="C85" s="310"/>
      <c r="D85" s="314"/>
      <c r="E85" s="314"/>
      <c r="F85" s="314"/>
      <c r="G85" s="314"/>
      <c r="H85" s="48"/>
      <c r="I85" s="311"/>
      <c r="J85" s="312"/>
    </row>
    <row r="86" spans="1:16" s="297" customFormat="1" ht="5.0999999999999996" customHeight="1">
      <c r="A86" s="290"/>
      <c r="B86" s="292"/>
      <c r="C86" s="307"/>
      <c r="D86" s="316"/>
      <c r="E86" s="316"/>
      <c r="F86" s="316"/>
      <c r="G86" s="316"/>
      <c r="H86" s="48"/>
      <c r="I86" s="311"/>
      <c r="J86" s="312"/>
    </row>
    <row r="87" spans="1:16">
      <c r="B87" s="364" t="s">
        <v>324</v>
      </c>
      <c r="C87" s="185">
        <v>-7841</v>
      </c>
      <c r="D87" s="372">
        <v>-6232</v>
      </c>
      <c r="E87" s="372">
        <v>-8029</v>
      </c>
      <c r="F87" s="372">
        <v>-1091</v>
      </c>
      <c r="G87" s="372">
        <v>1157</v>
      </c>
      <c r="L87" s="434"/>
      <c r="M87" s="434"/>
      <c r="N87" s="434"/>
      <c r="O87" s="434"/>
      <c r="P87" s="434"/>
    </row>
    <row r="88" spans="1:16">
      <c r="A88" s="290"/>
      <c r="B88" s="363" t="s">
        <v>251</v>
      </c>
      <c r="C88" s="184">
        <v>-7041</v>
      </c>
      <c r="D88" s="53">
        <v>-5750</v>
      </c>
      <c r="E88" s="53">
        <v>-8025</v>
      </c>
      <c r="F88" s="53">
        <v>-846</v>
      </c>
      <c r="G88" s="53">
        <v>1176</v>
      </c>
    </row>
    <row r="89" spans="1:16">
      <c r="A89" s="290"/>
      <c r="B89" s="363" t="s">
        <v>252</v>
      </c>
      <c r="C89" s="380">
        <v>-800</v>
      </c>
      <c r="D89" s="53">
        <v>-482</v>
      </c>
      <c r="E89" s="53">
        <v>-4</v>
      </c>
      <c r="F89" s="53">
        <v>-245</v>
      </c>
      <c r="G89" s="53">
        <v>-19</v>
      </c>
    </row>
    <row r="90" spans="1:16" s="297" customFormat="1" ht="5.0999999999999996" customHeight="1">
      <c r="A90" s="290"/>
      <c r="B90" s="379"/>
      <c r="C90" s="310"/>
      <c r="D90" s="314"/>
      <c r="E90" s="314"/>
      <c r="F90" s="314"/>
      <c r="G90" s="314"/>
      <c r="H90" s="48"/>
      <c r="I90" s="311"/>
      <c r="J90" s="312"/>
    </row>
    <row r="91" spans="1:16" s="297" customFormat="1" ht="5.0999999999999996" customHeight="1">
      <c r="A91" s="290"/>
      <c r="B91" s="384"/>
      <c r="C91" s="310"/>
      <c r="D91" s="53"/>
      <c r="E91" s="53"/>
      <c r="F91" s="53"/>
      <c r="G91" s="53"/>
      <c r="H91" s="48"/>
      <c r="I91" s="311"/>
      <c r="J91" s="385"/>
    </row>
    <row r="92" spans="1:16" s="297" customFormat="1" ht="22.5">
      <c r="A92" s="290"/>
      <c r="B92" s="386" t="s">
        <v>325</v>
      </c>
      <c r="C92" s="185">
        <v>-3045</v>
      </c>
      <c r="D92" s="372">
        <v>-2042</v>
      </c>
      <c r="E92" s="372">
        <v>-2422</v>
      </c>
      <c r="F92" s="372">
        <v>4770</v>
      </c>
      <c r="G92" s="372">
        <v>7334</v>
      </c>
      <c r="H92" s="48"/>
      <c r="I92" s="311"/>
      <c r="J92" s="385"/>
      <c r="L92" s="434"/>
      <c r="M92" s="434"/>
      <c r="N92" s="434"/>
      <c r="O92" s="434"/>
      <c r="P92" s="434"/>
    </row>
    <row r="93" spans="1:16" s="297" customFormat="1">
      <c r="A93" s="290"/>
      <c r="B93" s="363" t="s">
        <v>251</v>
      </c>
      <c r="C93" s="184">
        <v>-6068</v>
      </c>
      <c r="D93" s="53">
        <v>-4921</v>
      </c>
      <c r="E93" s="53">
        <v>-4967</v>
      </c>
      <c r="F93" s="53">
        <v>2584</v>
      </c>
      <c r="G93" s="53">
        <v>4849</v>
      </c>
      <c r="H93" s="48"/>
      <c r="I93" s="311"/>
      <c r="J93" s="385"/>
    </row>
    <row r="94" spans="1:16" s="297" customFormat="1">
      <c r="A94" s="290"/>
      <c r="B94" s="363" t="s">
        <v>252</v>
      </c>
      <c r="C94" s="380">
        <v>3023</v>
      </c>
      <c r="D94" s="53">
        <v>2879</v>
      </c>
      <c r="E94" s="53">
        <v>2545</v>
      </c>
      <c r="F94" s="53">
        <v>2186</v>
      </c>
      <c r="G94" s="53">
        <v>2485</v>
      </c>
      <c r="H94" s="48"/>
      <c r="I94" s="311"/>
      <c r="J94" s="385"/>
    </row>
    <row r="95" spans="1:16" ht="5.0999999999999996" customHeight="1">
      <c r="B95" s="373"/>
      <c r="C95" s="374"/>
      <c r="D95" s="375"/>
      <c r="E95" s="375"/>
      <c r="F95" s="375"/>
      <c r="G95" s="375"/>
    </row>
    <row r="96" spans="1:16" ht="5.0999999999999996" customHeight="1">
      <c r="B96" s="387"/>
      <c r="C96" s="374"/>
      <c r="D96" s="53"/>
      <c r="E96" s="53"/>
      <c r="F96" s="53"/>
    </row>
    <row r="97" spans="2:7">
      <c r="B97" s="359" t="s">
        <v>326</v>
      </c>
      <c r="C97" s="388"/>
      <c r="D97" s="389"/>
      <c r="E97" s="389"/>
      <c r="F97" s="389"/>
      <c r="G97" s="389"/>
    </row>
    <row r="98" spans="2:7">
      <c r="B98" s="429" t="s">
        <v>253</v>
      </c>
      <c r="C98" s="431">
        <v>0.24351482573962713</v>
      </c>
      <c r="D98" s="432">
        <v>0.20751000960173194</v>
      </c>
      <c r="E98" s="432">
        <v>0.76522080009005378</v>
      </c>
      <c r="F98" s="432">
        <v>0.85832313109190339</v>
      </c>
      <c r="G98" s="432">
        <v>0.9191504404270926</v>
      </c>
    </row>
    <row r="99" spans="2:7">
      <c r="B99" s="430" t="s">
        <v>254</v>
      </c>
      <c r="C99" s="431">
        <v>0.24337506206895823</v>
      </c>
      <c r="D99" s="433">
        <v>0.20729714245117403</v>
      </c>
      <c r="E99" s="433">
        <v>0.76479277890203878</v>
      </c>
      <c r="F99" s="433">
        <v>0.85813537024852438</v>
      </c>
      <c r="G99" s="433">
        <v>0.91879521030801548</v>
      </c>
    </row>
  </sheetData>
  <mergeCells count="8">
    <mergeCell ref="B60:B61"/>
    <mergeCell ref="B7:B9"/>
    <mergeCell ref="C8:C9"/>
    <mergeCell ref="C7:G7"/>
    <mergeCell ref="E8:E9"/>
    <mergeCell ref="D8:D9"/>
    <mergeCell ref="F8:F9"/>
    <mergeCell ref="G8:G9"/>
  </mergeCells>
  <hyperlinks>
    <hyperlink ref="A1" location="Cover!E6" display="INDEX"/>
  </hyperlinks>
  <pageMargins left="0.23" right="0" top="1" bottom="1" header="0.5" footer="0.5"/>
  <pageSetup paperSize="9" scale="79" orientation="portrait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showGridLines="0" view="pageBreakPreview" zoomScaleNormal="100" zoomScaleSheetLayoutView="100" workbookViewId="0"/>
  </sheetViews>
  <sheetFormatPr defaultRowHeight="11.25"/>
  <cols>
    <col min="1" max="1" width="9.140625" style="48"/>
    <col min="2" max="2" width="41.140625" style="51" customWidth="1"/>
    <col min="3" max="5" width="8.7109375" style="51" customWidth="1"/>
    <col min="6" max="7" width="8.7109375" style="56" customWidth="1"/>
    <col min="8" max="8" width="2" style="48" customWidth="1"/>
    <col min="9" max="16384" width="9.140625" style="48"/>
  </cols>
  <sheetData>
    <row r="1" spans="1:13">
      <c r="A1" s="286" t="s">
        <v>13</v>
      </c>
      <c r="B1" s="47" t="s">
        <v>41</v>
      </c>
      <c r="C1" s="47"/>
      <c r="D1" s="47"/>
      <c r="E1" s="47"/>
    </row>
    <row r="3" spans="1:13">
      <c r="A3" s="282">
        <v>2</v>
      </c>
      <c r="B3" s="47" t="s">
        <v>232</v>
      </c>
      <c r="C3" s="47"/>
      <c r="D3" s="47"/>
      <c r="E3" s="47"/>
    </row>
    <row r="4" spans="1:13">
      <c r="B4" s="47"/>
      <c r="C4" s="47"/>
      <c r="D4" s="47"/>
      <c r="E4" s="47"/>
    </row>
    <row r="5" spans="1:13" ht="10.5" customHeight="1">
      <c r="B5" s="50"/>
      <c r="C5" s="50"/>
      <c r="D5" s="50"/>
      <c r="E5" s="50"/>
    </row>
    <row r="6" spans="1:13" ht="12.75" customHeight="1">
      <c r="B6" s="50"/>
      <c r="C6" s="50"/>
      <c r="D6" s="50"/>
      <c r="E6" s="50"/>
      <c r="F6" s="52"/>
      <c r="G6" s="52" t="s">
        <v>239</v>
      </c>
    </row>
    <row r="7" spans="1:13" ht="12" customHeight="1">
      <c r="A7" s="291"/>
      <c r="B7" s="474" t="s">
        <v>0</v>
      </c>
      <c r="C7" s="57" t="s">
        <v>3</v>
      </c>
      <c r="D7" s="57" t="s">
        <v>3</v>
      </c>
      <c r="E7" s="57" t="s">
        <v>3</v>
      </c>
      <c r="F7" s="57" t="s">
        <v>3</v>
      </c>
      <c r="G7" s="57" t="s">
        <v>3</v>
      </c>
    </row>
    <row r="8" spans="1:13" ht="12" customHeight="1">
      <c r="A8" s="291"/>
      <c r="B8" s="475"/>
      <c r="C8" s="100">
        <f>'Trends file-1'!C8</f>
        <v>43281</v>
      </c>
      <c r="D8" s="100">
        <f>'Trends file-1'!D8</f>
        <v>43190</v>
      </c>
      <c r="E8" s="100">
        <f>'Trends file-1'!E8</f>
        <v>43100</v>
      </c>
      <c r="F8" s="100">
        <f>'Trends file-1'!F8</f>
        <v>43008</v>
      </c>
      <c r="G8" s="100">
        <f>'Trends file-1'!G8</f>
        <v>42916</v>
      </c>
    </row>
    <row r="9" spans="1:13">
      <c r="A9" s="291"/>
      <c r="B9" s="58" t="s">
        <v>42</v>
      </c>
      <c r="C9" s="333"/>
      <c r="D9" s="61"/>
      <c r="E9" s="334"/>
      <c r="F9" s="61"/>
      <c r="G9" s="334"/>
    </row>
    <row r="10" spans="1:13" ht="5.0999999999999996" customHeight="1">
      <c r="A10" s="291"/>
      <c r="B10" s="59"/>
      <c r="C10" s="333"/>
      <c r="D10" s="61"/>
      <c r="E10" s="334"/>
      <c r="F10" s="61"/>
      <c r="G10" s="334"/>
    </row>
    <row r="11" spans="1:13">
      <c r="A11" s="291"/>
      <c r="B11" s="59" t="s">
        <v>195</v>
      </c>
      <c r="C11" s="333"/>
      <c r="D11" s="61"/>
      <c r="E11" s="334"/>
      <c r="F11" s="61"/>
      <c r="G11" s="334"/>
    </row>
    <row r="12" spans="1:13">
      <c r="A12" s="291"/>
      <c r="B12" s="327" t="s">
        <v>196</v>
      </c>
      <c r="C12" s="335">
        <v>738539</v>
      </c>
      <c r="D12" s="336">
        <v>706079</v>
      </c>
      <c r="E12" s="337">
        <v>647645</v>
      </c>
      <c r="F12" s="336">
        <v>625541</v>
      </c>
      <c r="G12" s="337">
        <v>619637</v>
      </c>
      <c r="J12" s="94"/>
      <c r="K12" s="94"/>
      <c r="L12" s="94"/>
      <c r="M12" s="94"/>
    </row>
    <row r="13" spans="1:13">
      <c r="A13" s="291"/>
      <c r="B13" s="327" t="s">
        <v>197</v>
      </c>
      <c r="C13" s="335">
        <v>76603</v>
      </c>
      <c r="D13" s="336">
        <v>52089</v>
      </c>
      <c r="E13" s="337">
        <v>77753</v>
      </c>
      <c r="F13" s="336">
        <v>86317</v>
      </c>
      <c r="G13" s="337">
        <v>54293</v>
      </c>
      <c r="J13" s="94"/>
      <c r="K13" s="94"/>
      <c r="L13" s="94"/>
      <c r="M13" s="94"/>
    </row>
    <row r="14" spans="1:13">
      <c r="A14" s="291"/>
      <c r="B14" s="327" t="s">
        <v>198</v>
      </c>
      <c r="C14" s="335">
        <v>334559</v>
      </c>
      <c r="D14" s="336">
        <v>328070</v>
      </c>
      <c r="E14" s="337">
        <v>326351</v>
      </c>
      <c r="F14" s="336">
        <v>346458</v>
      </c>
      <c r="G14" s="337">
        <v>341595</v>
      </c>
      <c r="J14" s="94"/>
      <c r="K14" s="94"/>
      <c r="L14" s="94"/>
      <c r="M14" s="94"/>
    </row>
    <row r="15" spans="1:13">
      <c r="A15" s="291"/>
      <c r="B15" s="327" t="s">
        <v>255</v>
      </c>
      <c r="C15" s="335">
        <v>866738</v>
      </c>
      <c r="D15" s="336">
        <v>837855</v>
      </c>
      <c r="E15" s="337">
        <v>823731</v>
      </c>
      <c r="F15" s="336">
        <v>811741</v>
      </c>
      <c r="G15" s="337">
        <v>822778</v>
      </c>
      <c r="J15" s="94"/>
      <c r="K15" s="94"/>
      <c r="L15" s="94"/>
      <c r="M15" s="94"/>
    </row>
    <row r="16" spans="1:13" s="56" customFormat="1">
      <c r="A16" s="291"/>
      <c r="B16" s="327" t="s">
        <v>199</v>
      </c>
      <c r="C16" s="335">
        <v>24194</v>
      </c>
      <c r="D16" s="336">
        <v>45423</v>
      </c>
      <c r="E16" s="337">
        <v>67368</v>
      </c>
      <c r="F16" s="336">
        <v>92375</v>
      </c>
      <c r="G16" s="337">
        <v>74239</v>
      </c>
      <c r="J16" s="94"/>
      <c r="K16" s="94"/>
      <c r="L16" s="94"/>
      <c r="M16" s="94"/>
    </row>
    <row r="17" spans="1:14" s="56" customFormat="1">
      <c r="A17" s="291"/>
      <c r="B17" s="327" t="s">
        <v>200</v>
      </c>
      <c r="C17" s="335">
        <v>76073</v>
      </c>
      <c r="D17" s="336">
        <v>86839</v>
      </c>
      <c r="E17" s="337">
        <v>84598</v>
      </c>
      <c r="F17" s="336">
        <v>75819</v>
      </c>
      <c r="G17" s="337">
        <v>72599</v>
      </c>
      <c r="J17" s="94"/>
      <c r="K17" s="94"/>
      <c r="L17" s="94"/>
      <c r="M17" s="94"/>
    </row>
    <row r="18" spans="1:14" s="56" customFormat="1">
      <c r="A18" s="291"/>
      <c r="B18" s="328" t="s">
        <v>201</v>
      </c>
      <c r="C18" s="335"/>
      <c r="D18" s="336"/>
      <c r="E18" s="337"/>
      <c r="F18" s="336"/>
      <c r="G18" s="337"/>
      <c r="J18" s="94"/>
      <c r="K18" s="94"/>
      <c r="L18" s="94"/>
      <c r="M18" s="94"/>
    </row>
    <row r="19" spans="1:14" s="56" customFormat="1">
      <c r="A19" s="291"/>
      <c r="B19" s="329" t="s">
        <v>202</v>
      </c>
      <c r="C19" s="335">
        <v>5893</v>
      </c>
      <c r="D19" s="336">
        <v>5769</v>
      </c>
      <c r="E19" s="337">
        <v>35941.343400440004</v>
      </c>
      <c r="F19" s="336">
        <v>37783.533579556002</v>
      </c>
      <c r="G19" s="337">
        <v>38008.413188981001</v>
      </c>
      <c r="J19" s="94"/>
      <c r="K19" s="94"/>
      <c r="L19" s="94"/>
      <c r="M19" s="94"/>
    </row>
    <row r="20" spans="1:14" s="59" customFormat="1">
      <c r="A20" s="291"/>
      <c r="B20" s="327" t="s">
        <v>256</v>
      </c>
      <c r="C20" s="335">
        <v>2407</v>
      </c>
      <c r="D20" s="336">
        <v>2031</v>
      </c>
      <c r="E20" s="337">
        <v>8351</v>
      </c>
      <c r="F20" s="336">
        <v>9148</v>
      </c>
      <c r="G20" s="337">
        <v>5427</v>
      </c>
      <c r="J20" s="94"/>
      <c r="K20" s="94"/>
      <c r="L20" s="94"/>
      <c r="M20" s="94"/>
    </row>
    <row r="21" spans="1:14" s="56" customFormat="1" hidden="1">
      <c r="A21" s="291"/>
      <c r="B21" s="327" t="s">
        <v>203</v>
      </c>
      <c r="C21" s="335">
        <v>0</v>
      </c>
      <c r="D21" s="336">
        <v>0</v>
      </c>
      <c r="E21" s="337">
        <v>0</v>
      </c>
      <c r="F21" s="336">
        <v>0</v>
      </c>
      <c r="G21" s="337">
        <v>0</v>
      </c>
      <c r="J21" s="94"/>
      <c r="K21" s="94"/>
      <c r="L21" s="94"/>
      <c r="M21" s="94"/>
    </row>
    <row r="22" spans="1:14" s="56" customFormat="1">
      <c r="A22" s="291"/>
      <c r="B22" s="327" t="s">
        <v>327</v>
      </c>
      <c r="C22" s="335">
        <v>11024</v>
      </c>
      <c r="D22" s="336">
        <v>9703</v>
      </c>
      <c r="E22" s="337">
        <v>9554.6714292970009</v>
      </c>
      <c r="F22" s="336">
        <v>9230.8004847329994</v>
      </c>
      <c r="G22" s="337">
        <v>9015.2317978259998</v>
      </c>
      <c r="J22" s="94"/>
      <c r="K22" s="94"/>
      <c r="L22" s="94"/>
      <c r="M22" s="94"/>
    </row>
    <row r="23" spans="1:14" s="56" customFormat="1">
      <c r="A23" s="291"/>
      <c r="B23" s="327" t="s">
        <v>205</v>
      </c>
      <c r="C23" s="335">
        <v>5250</v>
      </c>
      <c r="D23" s="336">
        <v>5814</v>
      </c>
      <c r="E23" s="337">
        <v>6813</v>
      </c>
      <c r="F23" s="336">
        <v>15673</v>
      </c>
      <c r="G23" s="337">
        <v>15165</v>
      </c>
      <c r="J23" s="94"/>
      <c r="K23" s="94"/>
      <c r="L23" s="94"/>
      <c r="M23" s="94"/>
    </row>
    <row r="24" spans="1:14" s="56" customFormat="1">
      <c r="A24" s="291"/>
      <c r="B24" s="327" t="s">
        <v>341</v>
      </c>
      <c r="C24" s="335">
        <v>28865</v>
      </c>
      <c r="D24" s="336">
        <v>25505</v>
      </c>
      <c r="E24" s="337">
        <v>21640.856003125173</v>
      </c>
      <c r="F24" s="336">
        <v>21383.98130487054</v>
      </c>
      <c r="G24" s="337">
        <v>21658.440389022478</v>
      </c>
      <c r="J24" s="94"/>
      <c r="K24" s="94"/>
      <c r="L24" s="94"/>
      <c r="M24" s="94"/>
    </row>
    <row r="25" spans="1:14" s="56" customFormat="1">
      <c r="A25" s="291"/>
      <c r="B25" s="327" t="s">
        <v>207</v>
      </c>
      <c r="C25" s="335">
        <v>47651</v>
      </c>
      <c r="D25" s="336">
        <v>29330</v>
      </c>
      <c r="E25" s="337">
        <v>25536</v>
      </c>
      <c r="F25" s="336">
        <v>25522</v>
      </c>
      <c r="G25" s="337">
        <v>24523</v>
      </c>
      <c r="J25" s="94"/>
      <c r="K25" s="94"/>
      <c r="L25" s="94"/>
      <c r="M25" s="94"/>
    </row>
    <row r="26" spans="1:14" s="56" customFormat="1">
      <c r="A26" s="291"/>
      <c r="B26" s="327" t="s">
        <v>206</v>
      </c>
      <c r="C26" s="335">
        <v>44547</v>
      </c>
      <c r="D26" s="336">
        <v>36319</v>
      </c>
      <c r="E26" s="337">
        <v>36938.272263688996</v>
      </c>
      <c r="F26" s="336">
        <v>39409.287144522998</v>
      </c>
      <c r="G26" s="337">
        <v>37309.982645678996</v>
      </c>
      <c r="J26" s="94"/>
      <c r="K26" s="94"/>
      <c r="L26" s="94"/>
      <c r="M26" s="94"/>
    </row>
    <row r="27" spans="1:14" s="56" customFormat="1">
      <c r="A27" s="291"/>
      <c r="B27" s="61"/>
      <c r="C27" s="341">
        <v>2262343</v>
      </c>
      <c r="D27" s="342">
        <v>2170826</v>
      </c>
      <c r="E27" s="343">
        <v>2172221.1430965508</v>
      </c>
      <c r="F27" s="342">
        <v>2196401.6025136826</v>
      </c>
      <c r="G27" s="343">
        <v>2136248.0680215084</v>
      </c>
      <c r="J27" s="94"/>
      <c r="K27" s="94"/>
      <c r="L27" s="94"/>
      <c r="M27" s="94"/>
      <c r="N27" s="94"/>
    </row>
    <row r="28" spans="1:14" ht="5.0999999999999996" customHeight="1">
      <c r="A28" s="291"/>
      <c r="B28" s="59"/>
      <c r="C28" s="335"/>
      <c r="D28" s="336"/>
      <c r="E28" s="337"/>
      <c r="F28" s="336"/>
      <c r="G28" s="337"/>
    </row>
    <row r="29" spans="1:14" s="56" customFormat="1">
      <c r="A29" s="291"/>
      <c r="B29" s="60" t="s">
        <v>208</v>
      </c>
      <c r="C29" s="335"/>
      <c r="D29" s="336"/>
      <c r="E29" s="337"/>
      <c r="F29" s="336"/>
      <c r="G29" s="337"/>
      <c r="J29" s="94"/>
      <c r="K29" s="94"/>
      <c r="L29" s="94"/>
      <c r="M29" s="94"/>
    </row>
    <row r="30" spans="1:14" s="56" customFormat="1">
      <c r="A30" s="291"/>
      <c r="B30" s="327" t="s">
        <v>209</v>
      </c>
      <c r="C30" s="335">
        <v>809</v>
      </c>
      <c r="D30" s="336">
        <v>693</v>
      </c>
      <c r="E30" s="337">
        <v>644.85388942200007</v>
      </c>
      <c r="F30" s="336">
        <v>544.34898602099997</v>
      </c>
      <c r="G30" s="337">
        <v>807.215077866</v>
      </c>
      <c r="J30" s="94"/>
      <c r="K30" s="94"/>
      <c r="L30" s="94"/>
      <c r="M30" s="94"/>
    </row>
    <row r="31" spans="1:14" s="56" customFormat="1">
      <c r="A31" s="291"/>
      <c r="B31" s="330" t="s">
        <v>201</v>
      </c>
      <c r="C31" s="335"/>
      <c r="D31" s="336"/>
      <c r="E31" s="337"/>
      <c r="F31" s="336"/>
      <c r="G31" s="337"/>
      <c r="J31" s="94"/>
      <c r="K31" s="94"/>
      <c r="L31" s="94"/>
      <c r="M31" s="94"/>
    </row>
    <row r="32" spans="1:14" s="56" customFormat="1">
      <c r="A32" s="291"/>
      <c r="B32" s="329" t="s">
        <v>202</v>
      </c>
      <c r="C32" s="335">
        <v>72249</v>
      </c>
      <c r="D32" s="336">
        <v>68978</v>
      </c>
      <c r="E32" s="337">
        <v>35184.960179613998</v>
      </c>
      <c r="F32" s="336">
        <v>18798.505657999998</v>
      </c>
      <c r="G32" s="337">
        <v>25996.924931000001</v>
      </c>
      <c r="J32" s="94"/>
      <c r="K32" s="94"/>
      <c r="L32" s="94"/>
      <c r="M32" s="94"/>
    </row>
    <row r="33" spans="1:14" s="59" customFormat="1">
      <c r="A33" s="291"/>
      <c r="B33" s="329" t="s">
        <v>256</v>
      </c>
      <c r="C33" s="335">
        <v>6426</v>
      </c>
      <c r="D33" s="336">
        <v>8941</v>
      </c>
      <c r="E33" s="337">
        <v>698</v>
      </c>
      <c r="F33" s="336">
        <v>2927</v>
      </c>
      <c r="G33" s="337">
        <v>4853</v>
      </c>
      <c r="J33" s="94"/>
      <c r="K33" s="94"/>
      <c r="L33" s="94"/>
      <c r="M33" s="94"/>
    </row>
    <row r="34" spans="1:14" s="59" customFormat="1">
      <c r="A34" s="291"/>
      <c r="B34" s="329" t="s">
        <v>203</v>
      </c>
      <c r="C34" s="335">
        <v>51563</v>
      </c>
      <c r="D34" s="336">
        <v>58830</v>
      </c>
      <c r="E34" s="337">
        <v>54784.754662270992</v>
      </c>
      <c r="F34" s="336">
        <v>46377.259166704003</v>
      </c>
      <c r="G34" s="337">
        <v>46534.523850735022</v>
      </c>
      <c r="J34" s="94"/>
      <c r="K34" s="94"/>
      <c r="L34" s="94"/>
      <c r="M34" s="94"/>
    </row>
    <row r="35" spans="1:14" s="59" customFormat="1">
      <c r="A35" s="291"/>
      <c r="B35" s="329" t="s">
        <v>210</v>
      </c>
      <c r="C35" s="335">
        <v>51331</v>
      </c>
      <c r="D35" s="336">
        <v>47886</v>
      </c>
      <c r="E35" s="337">
        <v>18293</v>
      </c>
      <c r="F35" s="336">
        <v>16419</v>
      </c>
      <c r="G35" s="337">
        <v>16514</v>
      </c>
      <c r="J35" s="94"/>
      <c r="K35" s="94"/>
      <c r="L35" s="94"/>
      <c r="M35" s="94"/>
    </row>
    <row r="36" spans="1:14" s="56" customFormat="1">
      <c r="A36" s="291"/>
      <c r="B36" s="390" t="s">
        <v>257</v>
      </c>
      <c r="C36" s="335">
        <v>18872</v>
      </c>
      <c r="D36" s="336">
        <v>18820</v>
      </c>
      <c r="E36" s="337">
        <v>18572.891544995997</v>
      </c>
      <c r="F36" s="336">
        <v>17777.367567645</v>
      </c>
      <c r="G36" s="337">
        <v>17151.366439999998</v>
      </c>
      <c r="J36" s="94"/>
      <c r="K36" s="94"/>
      <c r="L36" s="94"/>
      <c r="M36" s="94"/>
    </row>
    <row r="37" spans="1:14" s="55" customFormat="1" hidden="1">
      <c r="A37" s="291"/>
      <c r="B37" s="329" t="s">
        <v>204</v>
      </c>
      <c r="C37" s="335">
        <v>0</v>
      </c>
      <c r="D37" s="338">
        <v>0</v>
      </c>
      <c r="E37" s="339">
        <v>0</v>
      </c>
      <c r="F37" s="338">
        <v>0</v>
      </c>
      <c r="G37" s="339">
        <v>0</v>
      </c>
      <c r="J37" s="94"/>
      <c r="K37" s="94"/>
      <c r="L37" s="94"/>
      <c r="M37" s="94"/>
    </row>
    <row r="38" spans="1:14" hidden="1" collapsed="1">
      <c r="A38" s="291"/>
      <c r="B38" s="329" t="s">
        <v>211</v>
      </c>
      <c r="C38" s="335">
        <v>0</v>
      </c>
      <c r="D38" s="336">
        <v>0</v>
      </c>
      <c r="E38" s="337">
        <v>0</v>
      </c>
      <c r="F38" s="336">
        <v>0</v>
      </c>
      <c r="G38" s="337">
        <v>0</v>
      </c>
      <c r="J38" s="94"/>
      <c r="K38" s="94"/>
      <c r="L38" s="94"/>
      <c r="M38" s="94"/>
    </row>
    <row r="39" spans="1:14">
      <c r="A39" s="291"/>
      <c r="B39" s="329" t="s">
        <v>212</v>
      </c>
      <c r="C39" s="335">
        <v>31815</v>
      </c>
      <c r="D39" s="336">
        <v>27462</v>
      </c>
      <c r="E39" s="337">
        <v>24800.108455004003</v>
      </c>
      <c r="F39" s="336">
        <v>27444.032432355001</v>
      </c>
      <c r="G39" s="337">
        <v>18863.673559999999</v>
      </c>
      <c r="J39" s="94"/>
      <c r="K39" s="94"/>
      <c r="L39" s="94"/>
      <c r="M39" s="94"/>
    </row>
    <row r="40" spans="1:14" hidden="1">
      <c r="A40" s="291"/>
      <c r="B40" s="327" t="s">
        <v>214</v>
      </c>
      <c r="C40" s="335">
        <v>0</v>
      </c>
      <c r="D40" s="336">
        <v>0</v>
      </c>
      <c r="E40" s="337">
        <v>0</v>
      </c>
      <c r="F40" s="336">
        <v>0</v>
      </c>
      <c r="G40" s="337">
        <v>0</v>
      </c>
      <c r="J40" s="94"/>
      <c r="K40" s="94"/>
      <c r="L40" s="94"/>
      <c r="M40" s="94"/>
    </row>
    <row r="41" spans="1:14">
      <c r="A41" s="291"/>
      <c r="B41" s="327" t="s">
        <v>213</v>
      </c>
      <c r="C41" s="335">
        <v>123129</v>
      </c>
      <c r="D41" s="336">
        <v>103380</v>
      </c>
      <c r="E41" s="337">
        <v>103662</v>
      </c>
      <c r="F41" s="336">
        <v>96386.588633000007</v>
      </c>
      <c r="G41" s="337">
        <v>69298.588633000007</v>
      </c>
      <c r="J41" s="94"/>
      <c r="K41" s="94"/>
      <c r="L41" s="94"/>
      <c r="M41" s="94"/>
    </row>
    <row r="42" spans="1:14">
      <c r="A42" s="291"/>
      <c r="B42" s="327" t="s">
        <v>258</v>
      </c>
      <c r="C42" s="335">
        <v>0</v>
      </c>
      <c r="D42" s="336">
        <v>0</v>
      </c>
      <c r="E42" s="337">
        <v>0</v>
      </c>
      <c r="F42" s="336">
        <v>0</v>
      </c>
      <c r="G42" s="337">
        <v>0</v>
      </c>
      <c r="J42" s="94"/>
      <c r="K42" s="94"/>
      <c r="L42" s="94"/>
      <c r="M42" s="94"/>
    </row>
    <row r="43" spans="1:14" hidden="1">
      <c r="A43" s="291"/>
      <c r="B43" s="56"/>
      <c r="C43" s="335">
        <v>0</v>
      </c>
      <c r="D43" s="336">
        <v>0</v>
      </c>
      <c r="E43" s="337">
        <v>0</v>
      </c>
      <c r="F43" s="336">
        <v>0</v>
      </c>
      <c r="G43" s="337">
        <v>0</v>
      </c>
      <c r="J43" s="94"/>
      <c r="K43" s="94"/>
      <c r="L43" s="94"/>
      <c r="M43" s="94"/>
    </row>
    <row r="44" spans="1:14" hidden="1">
      <c r="A44" s="291"/>
      <c r="B44" s="61"/>
      <c r="C44" s="335">
        <v>0</v>
      </c>
      <c r="D44" s="336">
        <v>0</v>
      </c>
      <c r="E44" s="337">
        <v>0</v>
      </c>
      <c r="F44" s="336">
        <v>0</v>
      </c>
      <c r="G44" s="337">
        <v>0</v>
      </c>
      <c r="J44" s="94"/>
      <c r="K44" s="94"/>
      <c r="L44" s="94"/>
      <c r="M44" s="94"/>
    </row>
    <row r="45" spans="1:14" hidden="1" collapsed="1">
      <c r="A45" s="291"/>
      <c r="B45" s="56"/>
      <c r="C45" s="335">
        <v>0</v>
      </c>
      <c r="D45" s="336">
        <v>0</v>
      </c>
      <c r="E45" s="337">
        <v>0</v>
      </c>
      <c r="F45" s="336">
        <v>0</v>
      </c>
      <c r="G45" s="337">
        <v>0</v>
      </c>
      <c r="J45" s="94"/>
      <c r="K45" s="94"/>
      <c r="L45" s="94"/>
      <c r="M45" s="94"/>
    </row>
    <row r="46" spans="1:14" collapsed="1">
      <c r="A46" s="291"/>
      <c r="B46" s="60"/>
      <c r="C46" s="341">
        <v>356194</v>
      </c>
      <c r="D46" s="342">
        <v>334990</v>
      </c>
      <c r="E46" s="343">
        <v>256640.56873130699</v>
      </c>
      <c r="F46" s="342">
        <v>226674.10244372499</v>
      </c>
      <c r="G46" s="343">
        <v>200019.29249260103</v>
      </c>
      <c r="J46" s="94"/>
      <c r="K46" s="94"/>
      <c r="L46" s="94"/>
      <c r="M46" s="94"/>
      <c r="N46" s="94"/>
    </row>
    <row r="47" spans="1:14" ht="5.0999999999999996" customHeight="1">
      <c r="A47" s="291"/>
      <c r="B47" s="59"/>
      <c r="C47" s="335"/>
      <c r="D47" s="336"/>
      <c r="E47" s="337"/>
      <c r="F47" s="336"/>
      <c r="G47" s="337"/>
    </row>
    <row r="48" spans="1:14" hidden="1">
      <c r="A48" s="291"/>
      <c r="B48" s="60"/>
      <c r="C48" s="335"/>
      <c r="D48" s="336"/>
      <c r="E48" s="337"/>
      <c r="F48" s="336"/>
      <c r="G48" s="337"/>
      <c r="J48" s="94"/>
      <c r="K48" s="94"/>
      <c r="L48" s="94"/>
      <c r="M48" s="94"/>
    </row>
    <row r="49" spans="1:14" ht="12" collapsed="1" thickBot="1">
      <c r="A49" s="291"/>
      <c r="B49" s="59" t="s">
        <v>279</v>
      </c>
      <c r="C49" s="345">
        <v>2618537</v>
      </c>
      <c r="D49" s="346">
        <v>2505816</v>
      </c>
      <c r="E49" s="347">
        <v>2428861.7118278579</v>
      </c>
      <c r="F49" s="346">
        <v>2423075.7049574074</v>
      </c>
      <c r="G49" s="347">
        <v>2336267.3605141095</v>
      </c>
      <c r="J49" s="94"/>
      <c r="K49" s="94"/>
      <c r="L49" s="94"/>
      <c r="M49" s="94"/>
      <c r="N49" s="94"/>
    </row>
    <row r="50" spans="1:14" ht="5.0999999999999996" customHeight="1" thickTop="1">
      <c r="A50" s="291"/>
      <c r="B50" s="59"/>
      <c r="C50" s="335"/>
      <c r="D50" s="336"/>
      <c r="E50" s="337"/>
      <c r="F50" s="336"/>
      <c r="G50" s="337"/>
    </row>
    <row r="51" spans="1:14" hidden="1">
      <c r="A51" s="291"/>
      <c r="B51" s="56"/>
      <c r="C51" s="335"/>
      <c r="D51" s="336"/>
      <c r="E51" s="337"/>
      <c r="F51" s="336"/>
      <c r="G51" s="337"/>
      <c r="J51" s="94"/>
      <c r="K51" s="94"/>
      <c r="L51" s="94"/>
      <c r="M51" s="94"/>
    </row>
    <row r="52" spans="1:14" s="55" customFormat="1" hidden="1">
      <c r="A52" s="291"/>
      <c r="B52" s="59"/>
      <c r="C52" s="335"/>
      <c r="D52" s="338"/>
      <c r="E52" s="339"/>
      <c r="F52" s="338"/>
      <c r="G52" s="339"/>
      <c r="J52" s="94"/>
      <c r="K52" s="94"/>
      <c r="L52" s="94"/>
      <c r="M52" s="94"/>
    </row>
    <row r="53" spans="1:14" collapsed="1">
      <c r="A53" s="291"/>
      <c r="B53" s="59"/>
      <c r="C53" s="335"/>
      <c r="D53" s="336"/>
      <c r="E53" s="337"/>
      <c r="F53" s="336"/>
      <c r="G53" s="337"/>
      <c r="J53" s="94"/>
      <c r="K53" s="94"/>
      <c r="L53" s="94"/>
      <c r="M53" s="94"/>
    </row>
    <row r="54" spans="1:14" ht="5.0999999999999996" customHeight="1">
      <c r="A54" s="291"/>
      <c r="B54" s="59"/>
      <c r="C54" s="335"/>
      <c r="D54" s="336"/>
      <c r="E54" s="337"/>
      <c r="F54" s="336"/>
      <c r="G54" s="337"/>
    </row>
    <row r="55" spans="1:14">
      <c r="A55" s="291"/>
      <c r="B55" s="59" t="s">
        <v>43</v>
      </c>
      <c r="C55" s="335"/>
      <c r="D55" s="336"/>
      <c r="E55" s="337"/>
      <c r="F55" s="336"/>
      <c r="G55" s="337"/>
      <c r="J55" s="94"/>
      <c r="K55" s="94"/>
      <c r="L55" s="94"/>
      <c r="M55" s="94"/>
    </row>
    <row r="56" spans="1:14">
      <c r="A56" s="291"/>
      <c r="B56" s="59" t="s">
        <v>44</v>
      </c>
      <c r="C56" s="335"/>
      <c r="D56" s="336"/>
      <c r="E56" s="337"/>
      <c r="F56" s="336"/>
      <c r="G56" s="337"/>
      <c r="J56" s="94"/>
      <c r="K56" s="94"/>
      <c r="L56" s="94"/>
      <c r="M56" s="94"/>
    </row>
    <row r="57" spans="1:14">
      <c r="A57" s="291"/>
      <c r="B57" s="327" t="s">
        <v>259</v>
      </c>
      <c r="C57" s="335">
        <v>19987</v>
      </c>
      <c r="D57" s="336">
        <v>19987</v>
      </c>
      <c r="E57" s="337">
        <v>19987</v>
      </c>
      <c r="F57" s="336">
        <v>19987</v>
      </c>
      <c r="G57" s="337">
        <v>19987</v>
      </c>
      <c r="J57" s="94"/>
      <c r="K57" s="94"/>
      <c r="L57" s="94"/>
      <c r="M57" s="94"/>
    </row>
    <row r="58" spans="1:14" ht="11.25" hidden="1" customHeight="1">
      <c r="A58" s="291"/>
      <c r="B58" s="60"/>
      <c r="C58" s="335">
        <v>0</v>
      </c>
      <c r="D58" s="336">
        <v>0</v>
      </c>
      <c r="E58" s="337">
        <v>0</v>
      </c>
      <c r="F58" s="336">
        <v>0</v>
      </c>
      <c r="G58" s="337">
        <v>0</v>
      </c>
      <c r="J58" s="94"/>
      <c r="K58" s="94"/>
      <c r="L58" s="94"/>
      <c r="M58" s="94"/>
    </row>
    <row r="59" spans="1:14" collapsed="1">
      <c r="A59" s="291"/>
      <c r="B59" s="327" t="s">
        <v>215</v>
      </c>
      <c r="C59" s="335">
        <v>673889</v>
      </c>
      <c r="D59" s="336">
        <v>675357</v>
      </c>
      <c r="E59" s="337">
        <v>694187.57497099997</v>
      </c>
      <c r="F59" s="336">
        <v>675704.02885300003</v>
      </c>
      <c r="G59" s="337">
        <v>659271.30391999998</v>
      </c>
      <c r="J59" s="94"/>
      <c r="K59" s="94"/>
      <c r="L59" s="94"/>
      <c r="M59" s="94"/>
    </row>
    <row r="60" spans="1:14">
      <c r="A60" s="291"/>
      <c r="B60" s="59" t="s">
        <v>280</v>
      </c>
      <c r="C60" s="341">
        <v>693876</v>
      </c>
      <c r="D60" s="342">
        <v>695344</v>
      </c>
      <c r="E60" s="343">
        <v>714174.57497099997</v>
      </c>
      <c r="F60" s="342">
        <v>695691.02885300003</v>
      </c>
      <c r="G60" s="343">
        <v>679258.30391999998</v>
      </c>
      <c r="J60" s="94"/>
      <c r="K60" s="94"/>
      <c r="L60" s="94"/>
      <c r="M60" s="94"/>
      <c r="N60" s="94"/>
    </row>
    <row r="61" spans="1:14">
      <c r="A61" s="291"/>
      <c r="B61" s="327" t="s">
        <v>307</v>
      </c>
      <c r="C61" s="335">
        <v>91011</v>
      </c>
      <c r="D61" s="336">
        <v>88139</v>
      </c>
      <c r="E61" s="337">
        <v>85594</v>
      </c>
      <c r="F61" s="336">
        <v>75497</v>
      </c>
      <c r="G61" s="337">
        <v>70988</v>
      </c>
      <c r="J61" s="94"/>
      <c r="K61" s="94"/>
      <c r="L61" s="94"/>
      <c r="M61" s="94"/>
    </row>
    <row r="62" spans="1:14">
      <c r="A62" s="291"/>
      <c r="B62" s="331"/>
      <c r="C62" s="341">
        <v>784887</v>
      </c>
      <c r="D62" s="342">
        <v>783483</v>
      </c>
      <c r="E62" s="343">
        <v>799768.57497099997</v>
      </c>
      <c r="F62" s="342">
        <v>771188.02885300003</v>
      </c>
      <c r="G62" s="343">
        <v>750246.30391999998</v>
      </c>
      <c r="J62" s="94"/>
      <c r="K62" s="94"/>
      <c r="L62" s="94"/>
      <c r="M62" s="94"/>
      <c r="N62" s="94"/>
    </row>
    <row r="63" spans="1:14" ht="5.0999999999999996" customHeight="1">
      <c r="A63" s="291"/>
      <c r="B63" s="59"/>
      <c r="C63" s="335"/>
      <c r="D63" s="336"/>
      <c r="E63" s="337"/>
      <c r="F63" s="336"/>
      <c r="G63" s="337"/>
    </row>
    <row r="64" spans="1:14">
      <c r="A64" s="291"/>
      <c r="B64" s="59" t="s">
        <v>216</v>
      </c>
      <c r="C64" s="335"/>
      <c r="D64" s="336"/>
      <c r="E64" s="337"/>
      <c r="F64" s="336"/>
      <c r="G64" s="337"/>
      <c r="J64" s="94"/>
      <c r="K64" s="94"/>
      <c r="L64" s="94"/>
      <c r="M64" s="94"/>
    </row>
    <row r="65" spans="1:14">
      <c r="A65" s="291"/>
      <c r="B65" s="328" t="s">
        <v>217</v>
      </c>
      <c r="C65" s="335"/>
      <c r="D65" s="336"/>
      <c r="E65" s="337"/>
      <c r="F65" s="336"/>
      <c r="G65" s="337"/>
      <c r="J65" s="94"/>
      <c r="K65" s="94"/>
      <c r="L65" s="94"/>
      <c r="M65" s="94"/>
    </row>
    <row r="66" spans="1:14">
      <c r="A66" s="291"/>
      <c r="B66" s="329" t="s">
        <v>281</v>
      </c>
      <c r="C66" s="335">
        <v>878989</v>
      </c>
      <c r="D66" s="336">
        <v>849420</v>
      </c>
      <c r="E66" s="337">
        <v>801325.47750400007</v>
      </c>
      <c r="F66" s="336">
        <v>888844.07699744508</v>
      </c>
      <c r="G66" s="337">
        <v>875668.63436680008</v>
      </c>
      <c r="J66" s="94"/>
      <c r="K66" s="94"/>
      <c r="L66" s="94"/>
      <c r="M66" s="94"/>
    </row>
    <row r="67" spans="1:14">
      <c r="A67" s="291"/>
      <c r="B67" s="329" t="s">
        <v>282</v>
      </c>
      <c r="C67" s="335">
        <v>7280</v>
      </c>
      <c r="D67" s="336">
        <v>5409</v>
      </c>
      <c r="E67" s="337">
        <v>2448</v>
      </c>
      <c r="F67" s="336">
        <v>1664</v>
      </c>
      <c r="G67" s="337">
        <v>1166</v>
      </c>
      <c r="J67" s="94"/>
      <c r="K67" s="94"/>
      <c r="L67" s="94"/>
      <c r="M67" s="94"/>
    </row>
    <row r="68" spans="1:14">
      <c r="A68" s="291"/>
      <c r="B68" s="329" t="s">
        <v>212</v>
      </c>
      <c r="C68" s="335">
        <v>46206</v>
      </c>
      <c r="D68" s="336">
        <v>44547</v>
      </c>
      <c r="E68" s="337">
        <v>16885.233700000001</v>
      </c>
      <c r="F68" s="336">
        <v>15792.765581</v>
      </c>
      <c r="G68" s="337">
        <v>16177.036982</v>
      </c>
      <c r="J68" s="94"/>
      <c r="K68" s="94"/>
      <c r="L68" s="94"/>
      <c r="M68" s="94"/>
    </row>
    <row r="69" spans="1:14">
      <c r="A69" s="291"/>
      <c r="B69" s="327" t="s">
        <v>220</v>
      </c>
      <c r="C69" s="335">
        <v>21010</v>
      </c>
      <c r="D69" s="336">
        <v>22117</v>
      </c>
      <c r="E69" s="337">
        <v>22814</v>
      </c>
      <c r="F69" s="336">
        <v>21616</v>
      </c>
      <c r="G69" s="337">
        <v>23083</v>
      </c>
      <c r="J69" s="94"/>
      <c r="K69" s="94"/>
      <c r="L69" s="94"/>
      <c r="M69" s="94"/>
    </row>
    <row r="70" spans="1:14">
      <c r="A70" s="291"/>
      <c r="B70" s="327" t="s">
        <v>218</v>
      </c>
      <c r="C70" s="335">
        <v>7496</v>
      </c>
      <c r="D70" s="336">
        <v>7212</v>
      </c>
      <c r="E70" s="337">
        <v>7316</v>
      </c>
      <c r="F70" s="336">
        <v>7093</v>
      </c>
      <c r="G70" s="337">
        <v>7069</v>
      </c>
      <c r="J70" s="94"/>
      <c r="K70" s="94"/>
      <c r="L70" s="94"/>
      <c r="M70" s="94"/>
    </row>
    <row r="71" spans="1:14">
      <c r="A71" s="291"/>
      <c r="B71" s="327" t="s">
        <v>219</v>
      </c>
      <c r="C71" s="335">
        <v>6783</v>
      </c>
      <c r="D71" s="336">
        <v>10606</v>
      </c>
      <c r="E71" s="337">
        <v>9048</v>
      </c>
      <c r="F71" s="336">
        <v>10163</v>
      </c>
      <c r="G71" s="337">
        <v>7444</v>
      </c>
      <c r="J71" s="94"/>
      <c r="K71" s="94"/>
      <c r="L71" s="94"/>
      <c r="M71" s="94"/>
    </row>
    <row r="72" spans="1:14">
      <c r="A72" s="291"/>
      <c r="B72" s="327" t="s">
        <v>221</v>
      </c>
      <c r="C72" s="335">
        <v>578</v>
      </c>
      <c r="D72" s="336">
        <v>623</v>
      </c>
      <c r="E72" s="337">
        <v>740</v>
      </c>
      <c r="F72" s="336">
        <v>775</v>
      </c>
      <c r="G72" s="337">
        <v>741</v>
      </c>
      <c r="J72" s="94"/>
      <c r="K72" s="94"/>
      <c r="L72" s="94"/>
      <c r="M72" s="94"/>
    </row>
    <row r="73" spans="1:14">
      <c r="A73" s="291"/>
      <c r="B73" s="60"/>
      <c r="C73" s="341">
        <v>968342</v>
      </c>
      <c r="D73" s="342">
        <v>939934</v>
      </c>
      <c r="E73" s="343">
        <v>860575.71120400005</v>
      </c>
      <c r="F73" s="342">
        <v>945947.8425784451</v>
      </c>
      <c r="G73" s="343">
        <v>931348.67134880007</v>
      </c>
      <c r="J73" s="94"/>
      <c r="K73" s="94"/>
      <c r="L73" s="94"/>
      <c r="M73" s="94"/>
      <c r="N73" s="94"/>
    </row>
    <row r="74" spans="1:14" ht="5.0999999999999996" customHeight="1">
      <c r="A74" s="291"/>
      <c r="B74" s="59"/>
      <c r="C74" s="335"/>
      <c r="D74" s="336"/>
      <c r="E74" s="337"/>
      <c r="F74" s="336"/>
      <c r="G74" s="337"/>
    </row>
    <row r="75" spans="1:14" s="55" customFormat="1">
      <c r="A75" s="291"/>
      <c r="B75" s="60" t="s">
        <v>222</v>
      </c>
      <c r="C75" s="335"/>
      <c r="D75" s="336"/>
      <c r="E75" s="337"/>
      <c r="F75" s="336"/>
      <c r="G75" s="337"/>
      <c r="J75" s="94"/>
      <c r="K75" s="94"/>
      <c r="L75" s="94"/>
      <c r="M75" s="94"/>
    </row>
    <row r="76" spans="1:14" s="55" customFormat="1">
      <c r="A76" s="291"/>
      <c r="B76" s="330" t="s">
        <v>217</v>
      </c>
      <c r="C76" s="335"/>
      <c r="D76" s="338"/>
      <c r="E76" s="339"/>
      <c r="F76" s="338"/>
      <c r="G76" s="339"/>
      <c r="J76" s="94"/>
      <c r="K76" s="94"/>
      <c r="L76" s="94"/>
      <c r="M76" s="94"/>
    </row>
    <row r="77" spans="1:14">
      <c r="A77" s="291"/>
      <c r="B77" s="329" t="s">
        <v>281</v>
      </c>
      <c r="C77" s="335">
        <v>185011</v>
      </c>
      <c r="D77" s="336">
        <v>129569</v>
      </c>
      <c r="E77" s="337">
        <v>96187.489396802994</v>
      </c>
      <c r="F77" s="336">
        <v>83843.196836000003</v>
      </c>
      <c r="G77" s="337">
        <v>73445.361418999993</v>
      </c>
      <c r="J77" s="94"/>
      <c r="K77" s="94"/>
      <c r="L77" s="94"/>
      <c r="M77" s="94"/>
    </row>
    <row r="78" spans="1:14">
      <c r="A78" s="291"/>
      <c r="B78" s="329" t="s">
        <v>283</v>
      </c>
      <c r="C78" s="335">
        <v>128591</v>
      </c>
      <c r="D78" s="336">
        <v>134346</v>
      </c>
      <c r="E78" s="337">
        <v>133095.44401900435</v>
      </c>
      <c r="F78" s="336">
        <v>61140.645199017068</v>
      </c>
      <c r="G78" s="337">
        <v>68882.593490139858</v>
      </c>
      <c r="J78" s="94"/>
      <c r="K78" s="94"/>
      <c r="L78" s="94"/>
      <c r="M78" s="94"/>
    </row>
    <row r="79" spans="1:14" s="55" customFormat="1">
      <c r="A79" s="291"/>
      <c r="B79" s="329" t="s">
        <v>282</v>
      </c>
      <c r="C79" s="335">
        <v>129</v>
      </c>
      <c r="D79" s="336">
        <v>283</v>
      </c>
      <c r="E79" s="337">
        <v>872</v>
      </c>
      <c r="F79" s="336">
        <v>1187</v>
      </c>
      <c r="G79" s="337">
        <v>1650</v>
      </c>
      <c r="J79" s="94"/>
      <c r="K79" s="94"/>
      <c r="L79" s="94"/>
      <c r="M79" s="94"/>
    </row>
    <row r="80" spans="1:14">
      <c r="A80" s="291"/>
      <c r="B80" s="329" t="s">
        <v>284</v>
      </c>
      <c r="C80" s="335">
        <v>293727</v>
      </c>
      <c r="D80" s="336">
        <v>277675</v>
      </c>
      <c r="E80" s="337">
        <v>301978.58497650002</v>
      </c>
      <c r="F80" s="336">
        <v>304215.49612715002</v>
      </c>
      <c r="G80" s="337">
        <v>298517.95820361999</v>
      </c>
      <c r="J80" s="94"/>
      <c r="K80" s="94"/>
      <c r="L80" s="94"/>
      <c r="M80" s="94"/>
    </row>
    <row r="81" spans="1:14">
      <c r="A81" s="291"/>
      <c r="B81" s="329" t="s">
        <v>212</v>
      </c>
      <c r="C81" s="335">
        <v>148497</v>
      </c>
      <c r="D81" s="336">
        <v>140605</v>
      </c>
      <c r="E81" s="337">
        <v>141755.72042402567</v>
      </c>
      <c r="F81" s="336">
        <v>160813.75320486791</v>
      </c>
      <c r="G81" s="337">
        <v>114840.13249622013</v>
      </c>
    </row>
    <row r="82" spans="1:14">
      <c r="A82" s="291"/>
      <c r="B82" s="327" t="s">
        <v>220</v>
      </c>
      <c r="C82" s="335">
        <v>51021</v>
      </c>
      <c r="D82" s="320">
        <v>48666</v>
      </c>
      <c r="E82" s="337">
        <v>43320</v>
      </c>
      <c r="F82" s="320">
        <v>43885</v>
      </c>
      <c r="G82" s="337">
        <v>48653</v>
      </c>
    </row>
    <row r="83" spans="1:14">
      <c r="A83" s="291"/>
      <c r="B83" s="327" t="s">
        <v>218</v>
      </c>
      <c r="C83" s="335">
        <v>2478</v>
      </c>
      <c r="D83" s="320">
        <v>2384</v>
      </c>
      <c r="E83" s="337">
        <v>2403</v>
      </c>
      <c r="F83" s="320">
        <v>2330</v>
      </c>
      <c r="G83" s="337">
        <v>2373</v>
      </c>
    </row>
    <row r="84" spans="1:14">
      <c r="A84" s="291"/>
      <c r="B84" s="327" t="s">
        <v>288</v>
      </c>
      <c r="C84" s="335">
        <v>10597</v>
      </c>
      <c r="D84" s="320">
        <v>11058</v>
      </c>
      <c r="E84" s="337">
        <v>12049.889055523181</v>
      </c>
      <c r="F84" s="320">
        <v>13575.817173333555</v>
      </c>
      <c r="G84" s="337">
        <v>14345.993513543473</v>
      </c>
    </row>
    <row r="85" spans="1:14">
      <c r="A85" s="291"/>
      <c r="B85" s="327" t="s">
        <v>223</v>
      </c>
      <c r="C85" s="335">
        <v>45256</v>
      </c>
      <c r="D85" s="320">
        <v>37813</v>
      </c>
      <c r="E85" s="337">
        <v>36855</v>
      </c>
      <c r="F85" s="320">
        <v>34949</v>
      </c>
      <c r="G85" s="337">
        <v>31964</v>
      </c>
    </row>
    <row r="86" spans="1:14">
      <c r="A86" s="291"/>
      <c r="B86" s="327" t="s">
        <v>260</v>
      </c>
      <c r="C86" s="335">
        <v>0</v>
      </c>
      <c r="D86" s="320">
        <v>0</v>
      </c>
      <c r="E86" s="337">
        <v>0</v>
      </c>
      <c r="F86" s="320">
        <v>0</v>
      </c>
      <c r="G86" s="337">
        <v>0</v>
      </c>
    </row>
    <row r="87" spans="1:14" ht="5.0999999999999996" customHeight="1">
      <c r="A87" s="291"/>
      <c r="B87" s="59"/>
      <c r="C87" s="335"/>
      <c r="D87" s="336"/>
      <c r="E87" s="337"/>
      <c r="F87" s="336"/>
      <c r="G87" s="337"/>
    </row>
    <row r="88" spans="1:14" hidden="1">
      <c r="A88" s="291"/>
      <c r="B88" s="61"/>
      <c r="C88" s="335">
        <v>0</v>
      </c>
      <c r="D88" s="320">
        <v>0</v>
      </c>
      <c r="E88" s="337">
        <v>0</v>
      </c>
      <c r="F88" s="320">
        <v>0</v>
      </c>
      <c r="G88" s="337">
        <v>0</v>
      </c>
    </row>
    <row r="89" spans="1:14" collapsed="1">
      <c r="A89" s="291"/>
      <c r="B89" s="60"/>
      <c r="C89" s="341">
        <v>865307</v>
      </c>
      <c r="D89" s="344">
        <v>782399</v>
      </c>
      <c r="E89" s="343">
        <v>768517.12787185621</v>
      </c>
      <c r="F89" s="344">
        <v>705939.90854036866</v>
      </c>
      <c r="G89" s="343">
        <v>654672.03912252351</v>
      </c>
      <c r="J89" s="94"/>
      <c r="K89" s="94"/>
      <c r="L89" s="94"/>
      <c r="M89" s="94"/>
      <c r="N89" s="94"/>
    </row>
    <row r="90" spans="1:14" ht="11.25" hidden="1" customHeight="1">
      <c r="A90" s="291"/>
      <c r="B90" s="60"/>
      <c r="C90" s="335"/>
      <c r="D90" s="320"/>
      <c r="E90" s="339"/>
      <c r="F90" s="320"/>
      <c r="G90" s="339"/>
    </row>
    <row r="91" spans="1:14" ht="5.0999999999999996" customHeight="1" collapsed="1">
      <c r="A91" s="291"/>
      <c r="B91" s="59"/>
      <c r="C91" s="335"/>
      <c r="D91" s="336"/>
      <c r="E91" s="337"/>
      <c r="F91" s="336"/>
      <c r="G91" s="337"/>
    </row>
    <row r="92" spans="1:14">
      <c r="A92" s="291"/>
      <c r="B92" s="60" t="s">
        <v>224</v>
      </c>
      <c r="C92" s="340">
        <v>1833649</v>
      </c>
      <c r="D92" s="323">
        <v>1722333</v>
      </c>
      <c r="E92" s="339">
        <v>1629092.8390758564</v>
      </c>
      <c r="F92" s="323">
        <v>1651887.7511188136</v>
      </c>
      <c r="G92" s="339">
        <v>1586020.7104713237</v>
      </c>
      <c r="J92" s="94"/>
      <c r="K92" s="94"/>
      <c r="L92" s="94"/>
      <c r="M92" s="94"/>
      <c r="N92" s="94"/>
    </row>
    <row r="93" spans="1:14" ht="12" thickBot="1">
      <c r="A93" s="291"/>
      <c r="B93" s="60" t="s">
        <v>45</v>
      </c>
      <c r="C93" s="345">
        <v>2618536</v>
      </c>
      <c r="D93" s="348">
        <v>2505816</v>
      </c>
      <c r="E93" s="345">
        <v>2428862.4140468566</v>
      </c>
      <c r="F93" s="348">
        <v>2423075.7799718138</v>
      </c>
      <c r="G93" s="345">
        <v>2336267.0143913236</v>
      </c>
      <c r="J93" s="94"/>
      <c r="K93" s="94"/>
      <c r="L93" s="94"/>
      <c r="M93" s="94"/>
      <c r="N93" s="94"/>
    </row>
    <row r="94" spans="1:14" ht="5.0999999999999996" customHeight="1" thickTop="1">
      <c r="A94" s="291"/>
      <c r="B94" s="332"/>
      <c r="C94" s="310"/>
      <c r="D94" s="332"/>
      <c r="E94" s="310"/>
      <c r="F94" s="332"/>
      <c r="G94" s="310"/>
    </row>
    <row r="97" spans="3:7">
      <c r="C97" s="320"/>
      <c r="D97" s="320"/>
      <c r="E97" s="320"/>
      <c r="F97" s="320"/>
      <c r="G97" s="320"/>
    </row>
    <row r="99" spans="3:7" hidden="1">
      <c r="C99" s="320">
        <f>C93-C49</f>
        <v>-1</v>
      </c>
      <c r="D99" s="320">
        <f t="shared" ref="D99:G99" si="0">D93-D49</f>
        <v>0</v>
      </c>
      <c r="E99" s="320">
        <f t="shared" si="0"/>
        <v>0.70221899868920445</v>
      </c>
      <c r="F99" s="320">
        <f t="shared" si="0"/>
        <v>7.5014406349509954E-2</v>
      </c>
      <c r="G99" s="320">
        <f t="shared" si="0"/>
        <v>-0.34612278593704104</v>
      </c>
    </row>
    <row r="100" spans="3:7" hidden="1"/>
  </sheetData>
  <mergeCells count="1">
    <mergeCell ref="B7:B8"/>
  </mergeCells>
  <hyperlinks>
    <hyperlink ref="A1" location="Cover!E6" display="INDEX"/>
  </hyperlinks>
  <pageMargins left="0.23" right="0" top="1" bottom="1" header="0.5" footer="0.5"/>
  <pageSetup paperSize="9" scale="79" orientation="portrait" r:id="rId1"/>
  <headerFooter alignWithMargins="0">
    <oddFooter>Page &amp;P of &amp;N</oddFooter>
  </headerFooter>
  <rowBreaks count="1" manualBreakCount="1">
    <brk id="95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0"/>
  <sheetViews>
    <sheetView showGridLines="0" view="pageBreakPreview" topLeftCell="B1" zoomScaleNormal="100" zoomScaleSheetLayoutView="100" workbookViewId="0">
      <selection activeCell="C22" sqref="C22"/>
    </sheetView>
  </sheetViews>
  <sheetFormatPr defaultRowHeight="11.25" outlineLevelRow="1"/>
  <cols>
    <col min="1" max="1" width="5.42578125" style="438" customWidth="1"/>
    <col min="2" max="2" width="52.7109375" style="438" customWidth="1"/>
    <col min="3" max="5" width="8.7109375" style="438" customWidth="1"/>
    <col min="6" max="7" width="8.7109375" style="437" customWidth="1"/>
    <col min="8" max="8" width="2" style="438" customWidth="1"/>
    <col min="9" max="16384" width="9.140625" style="438"/>
  </cols>
  <sheetData>
    <row r="1" spans="1:12">
      <c r="A1" s="286" t="s">
        <v>13</v>
      </c>
      <c r="B1" s="47" t="s">
        <v>41</v>
      </c>
      <c r="C1" s="47"/>
      <c r="D1" s="47"/>
      <c r="E1" s="47"/>
    </row>
    <row r="2" spans="1:12">
      <c r="F2" s="439"/>
      <c r="G2" s="438"/>
    </row>
    <row r="3" spans="1:12">
      <c r="A3" s="440">
        <v>3</v>
      </c>
      <c r="B3" s="439" t="s">
        <v>285</v>
      </c>
      <c r="C3" s="439"/>
      <c r="D3" s="439"/>
      <c r="E3" s="439"/>
      <c r="F3" s="441"/>
      <c r="G3" s="438"/>
    </row>
    <row r="4" spans="1:12">
      <c r="A4" s="442"/>
      <c r="B4" s="439"/>
      <c r="C4" s="439"/>
      <c r="D4" s="439"/>
      <c r="E4" s="439"/>
      <c r="F4" s="441"/>
      <c r="G4" s="438"/>
    </row>
    <row r="5" spans="1:12">
      <c r="A5" s="442"/>
      <c r="B5" s="439"/>
      <c r="C5" s="439"/>
      <c r="D5" s="439"/>
      <c r="E5" s="439"/>
      <c r="F5" s="441"/>
      <c r="G5" s="438"/>
    </row>
    <row r="6" spans="1:12" ht="12.75" customHeight="1">
      <c r="A6" s="442"/>
      <c r="B6" s="439"/>
      <c r="C6" s="439"/>
      <c r="D6" s="439"/>
      <c r="E6" s="439"/>
      <c r="F6" s="441"/>
      <c r="G6" s="441" t="s">
        <v>239</v>
      </c>
    </row>
    <row r="7" spans="1:12" ht="12.75" customHeight="1">
      <c r="B7" s="476" t="s">
        <v>0</v>
      </c>
      <c r="C7" s="478" t="s">
        <v>1</v>
      </c>
      <c r="D7" s="479"/>
      <c r="E7" s="479"/>
      <c r="F7" s="479"/>
      <c r="G7" s="480"/>
    </row>
    <row r="8" spans="1:12" ht="12.75" customHeight="1">
      <c r="B8" s="477"/>
      <c r="C8" s="443">
        <v>43281</v>
      </c>
      <c r="D8" s="443">
        <v>43190</v>
      </c>
      <c r="E8" s="443">
        <v>43100</v>
      </c>
      <c r="F8" s="443">
        <v>43008</v>
      </c>
      <c r="G8" s="443">
        <v>42916</v>
      </c>
    </row>
    <row r="9" spans="1:12">
      <c r="B9" s="72" t="s">
        <v>54</v>
      </c>
      <c r="C9" s="444"/>
      <c r="D9" s="445"/>
      <c r="E9" s="444"/>
      <c r="F9" s="445"/>
      <c r="G9" s="444"/>
    </row>
    <row r="10" spans="1:12">
      <c r="B10" s="73"/>
      <c r="C10" s="446"/>
      <c r="D10" s="447"/>
      <c r="E10" s="446"/>
      <c r="F10" s="447"/>
      <c r="G10" s="446"/>
    </row>
    <row r="11" spans="1:12" s="451" customFormat="1">
      <c r="A11" s="448"/>
      <c r="B11" s="73" t="s">
        <v>80</v>
      </c>
      <c r="C11" s="449">
        <v>-6471</v>
      </c>
      <c r="D11" s="450">
        <v>1169</v>
      </c>
      <c r="E11" s="449">
        <v>5986</v>
      </c>
      <c r="F11" s="450">
        <v>11202</v>
      </c>
      <c r="G11" s="449">
        <v>14313</v>
      </c>
      <c r="I11" s="452"/>
      <c r="J11" s="452"/>
      <c r="K11" s="452"/>
      <c r="L11" s="452"/>
    </row>
    <row r="12" spans="1:12" ht="5.0999999999999996" customHeight="1">
      <c r="A12" s="448"/>
      <c r="B12" s="74"/>
      <c r="C12" s="453"/>
      <c r="D12" s="454"/>
      <c r="E12" s="453"/>
      <c r="F12" s="454"/>
      <c r="G12" s="453"/>
      <c r="I12" s="452"/>
      <c r="J12" s="452"/>
      <c r="K12" s="452"/>
      <c r="L12" s="452"/>
    </row>
    <row r="13" spans="1:12">
      <c r="A13" s="448"/>
      <c r="B13" s="75" t="s">
        <v>55</v>
      </c>
      <c r="C13" s="453"/>
      <c r="D13" s="454"/>
      <c r="E13" s="453"/>
      <c r="F13" s="454"/>
      <c r="G13" s="453"/>
      <c r="I13" s="452"/>
      <c r="J13" s="452"/>
      <c r="K13" s="452"/>
      <c r="L13" s="452"/>
    </row>
    <row r="14" spans="1:12">
      <c r="A14" s="448"/>
      <c r="B14" s="76" t="s">
        <v>166</v>
      </c>
      <c r="C14" s="455">
        <v>51452</v>
      </c>
      <c r="D14" s="456">
        <v>48991</v>
      </c>
      <c r="E14" s="455">
        <v>48375</v>
      </c>
      <c r="F14" s="456">
        <v>46873</v>
      </c>
      <c r="G14" s="455">
        <v>48192</v>
      </c>
      <c r="I14" s="452"/>
      <c r="J14" s="452"/>
      <c r="K14" s="452"/>
      <c r="L14" s="452"/>
    </row>
    <row r="15" spans="1:12">
      <c r="A15" s="448"/>
      <c r="B15" s="76" t="s">
        <v>286</v>
      </c>
      <c r="C15" s="455">
        <v>25498</v>
      </c>
      <c r="D15" s="456">
        <v>23902</v>
      </c>
      <c r="E15" s="455">
        <v>24846</v>
      </c>
      <c r="F15" s="456">
        <v>24916</v>
      </c>
      <c r="G15" s="455">
        <v>22039</v>
      </c>
      <c r="I15" s="452"/>
      <c r="J15" s="452"/>
      <c r="K15" s="452"/>
      <c r="L15" s="452"/>
    </row>
    <row r="16" spans="1:12">
      <c r="A16" s="448"/>
      <c r="B16" s="76" t="s">
        <v>56</v>
      </c>
      <c r="C16" s="455">
        <v>-4232</v>
      </c>
      <c r="D16" s="456">
        <v>-5609</v>
      </c>
      <c r="E16" s="455">
        <v>-3964</v>
      </c>
      <c r="F16" s="456">
        <v>-1650</v>
      </c>
      <c r="G16" s="455">
        <v>-3765</v>
      </c>
      <c r="I16" s="452"/>
      <c r="J16" s="452"/>
      <c r="K16" s="452"/>
      <c r="L16" s="452"/>
    </row>
    <row r="17" spans="1:14">
      <c r="A17" s="448"/>
      <c r="B17" s="76" t="s">
        <v>295</v>
      </c>
      <c r="C17" s="457">
        <v>-1653</v>
      </c>
      <c r="D17" s="458">
        <v>-1836</v>
      </c>
      <c r="E17" s="457">
        <v>-2256</v>
      </c>
      <c r="F17" s="458">
        <v>-3662</v>
      </c>
      <c r="G17" s="457">
        <v>-2855</v>
      </c>
      <c r="I17" s="452"/>
      <c r="J17" s="452"/>
      <c r="K17" s="452"/>
      <c r="L17" s="452"/>
    </row>
    <row r="18" spans="1:14">
      <c r="A18" s="448"/>
      <c r="B18" s="76" t="s">
        <v>233</v>
      </c>
      <c r="C18" s="457">
        <v>2299</v>
      </c>
      <c r="D18" s="458">
        <v>-1800</v>
      </c>
      <c r="E18" s="457">
        <v>128</v>
      </c>
      <c r="F18" s="458">
        <v>1413</v>
      </c>
      <c r="G18" s="457">
        <v>584</v>
      </c>
      <c r="I18" s="452"/>
      <c r="J18" s="452"/>
      <c r="K18" s="452"/>
      <c r="L18" s="452"/>
    </row>
    <row r="19" spans="1:14">
      <c r="A19" s="448"/>
      <c r="B19" s="76" t="s">
        <v>162</v>
      </c>
      <c r="C19" s="455">
        <v>61</v>
      </c>
      <c r="D19" s="456">
        <v>129</v>
      </c>
      <c r="E19" s="455">
        <v>135</v>
      </c>
      <c r="F19" s="456">
        <v>65</v>
      </c>
      <c r="G19" s="455">
        <v>84</v>
      </c>
      <c r="I19" s="452"/>
      <c r="J19" s="452"/>
      <c r="K19" s="452"/>
      <c r="L19" s="452"/>
    </row>
    <row r="20" spans="1:14">
      <c r="A20" s="448"/>
      <c r="B20" s="77" t="s">
        <v>57</v>
      </c>
      <c r="C20" s="455">
        <v>4287</v>
      </c>
      <c r="D20" s="456">
        <v>2895</v>
      </c>
      <c r="E20" s="455">
        <v>2103</v>
      </c>
      <c r="F20" s="456">
        <v>2347</v>
      </c>
      <c r="G20" s="455">
        <v>3065</v>
      </c>
      <c r="I20" s="452"/>
      <c r="J20" s="452"/>
      <c r="K20" s="452"/>
      <c r="L20" s="452"/>
    </row>
    <row r="21" spans="1:14" ht="5.0999999999999996" customHeight="1">
      <c r="A21" s="448"/>
      <c r="B21" s="74"/>
      <c r="C21" s="453"/>
      <c r="D21" s="454"/>
      <c r="E21" s="453"/>
      <c r="F21" s="454"/>
      <c r="G21" s="453"/>
      <c r="I21" s="452"/>
      <c r="J21" s="452"/>
      <c r="K21" s="452"/>
      <c r="L21" s="452"/>
    </row>
    <row r="22" spans="1:14" s="451" customFormat="1">
      <c r="A22" s="448"/>
      <c r="B22" s="98" t="s">
        <v>261</v>
      </c>
      <c r="C22" s="459">
        <v>71241</v>
      </c>
      <c r="D22" s="460">
        <v>67841</v>
      </c>
      <c r="E22" s="459">
        <v>75353</v>
      </c>
      <c r="F22" s="460">
        <v>81504</v>
      </c>
      <c r="G22" s="459">
        <v>81657</v>
      </c>
      <c r="I22" s="452"/>
      <c r="J22" s="326"/>
      <c r="K22" s="326"/>
      <c r="L22" s="326"/>
      <c r="M22" s="326"/>
      <c r="N22" s="326"/>
    </row>
    <row r="23" spans="1:14">
      <c r="A23" s="448"/>
      <c r="B23" s="391" t="s">
        <v>262</v>
      </c>
      <c r="C23" s="453"/>
      <c r="D23" s="454"/>
      <c r="E23" s="453"/>
      <c r="F23" s="454"/>
      <c r="G23" s="453"/>
      <c r="I23" s="452"/>
      <c r="J23" s="452"/>
      <c r="K23" s="452"/>
      <c r="L23" s="452"/>
    </row>
    <row r="24" spans="1:14">
      <c r="A24" s="448"/>
      <c r="B24" s="79" t="s">
        <v>263</v>
      </c>
      <c r="C24" s="455">
        <v>4562</v>
      </c>
      <c r="D24" s="456">
        <v>-5945</v>
      </c>
      <c r="E24" s="455">
        <v>-12855</v>
      </c>
      <c r="F24" s="456">
        <v>-2810</v>
      </c>
      <c r="G24" s="455">
        <v>-2864</v>
      </c>
      <c r="I24" s="452"/>
      <c r="J24" s="452"/>
      <c r="K24" s="452"/>
      <c r="L24" s="452"/>
    </row>
    <row r="25" spans="1:14">
      <c r="A25" s="448"/>
      <c r="B25" s="76" t="s">
        <v>264</v>
      </c>
      <c r="C25" s="455">
        <v>8288</v>
      </c>
      <c r="D25" s="456">
        <v>-29019</v>
      </c>
      <c r="E25" s="455">
        <v>9349</v>
      </c>
      <c r="F25" s="456">
        <v>2851</v>
      </c>
      <c r="G25" s="455">
        <v>31941</v>
      </c>
      <c r="I25" s="452"/>
      <c r="J25" s="452"/>
      <c r="K25" s="452"/>
      <c r="L25" s="452"/>
    </row>
    <row r="26" spans="1:14">
      <c r="A26" s="448"/>
      <c r="B26" s="76" t="s">
        <v>58</v>
      </c>
      <c r="C26" s="455">
        <v>-113</v>
      </c>
      <c r="D26" s="456">
        <v>-45</v>
      </c>
      <c r="E26" s="455">
        <v>-113</v>
      </c>
      <c r="F26" s="456">
        <v>266</v>
      </c>
      <c r="G26" s="455">
        <v>-310</v>
      </c>
      <c r="I26" s="452"/>
      <c r="J26" s="452"/>
      <c r="K26" s="452"/>
      <c r="L26" s="452"/>
    </row>
    <row r="27" spans="1:14">
      <c r="A27" s="448"/>
      <c r="B27" s="76" t="s">
        <v>265</v>
      </c>
      <c r="C27" s="455">
        <v>516</v>
      </c>
      <c r="D27" s="456">
        <v>-596</v>
      </c>
      <c r="E27" s="455">
        <v>461</v>
      </c>
      <c r="F27" s="456">
        <v>-23</v>
      </c>
      <c r="G27" s="455">
        <v>312</v>
      </c>
      <c r="I27" s="452"/>
      <c r="J27" s="452"/>
      <c r="K27" s="452"/>
      <c r="L27" s="452"/>
    </row>
    <row r="28" spans="1:14">
      <c r="A28" s="448"/>
      <c r="B28" s="74" t="s">
        <v>68</v>
      </c>
      <c r="C28" s="455">
        <v>-11859</v>
      </c>
      <c r="D28" s="456">
        <v>29821</v>
      </c>
      <c r="E28" s="455">
        <v>11223</v>
      </c>
      <c r="F28" s="456">
        <v>8068</v>
      </c>
      <c r="G28" s="455">
        <v>2093</v>
      </c>
      <c r="I28" s="452"/>
      <c r="J28" s="452"/>
      <c r="K28" s="452"/>
      <c r="L28" s="452"/>
    </row>
    <row r="29" spans="1:14">
      <c r="A29" s="448"/>
      <c r="B29" s="76" t="s">
        <v>69</v>
      </c>
      <c r="C29" s="455">
        <v>-18749</v>
      </c>
      <c r="D29" s="456">
        <v>1574</v>
      </c>
      <c r="E29" s="455">
        <v>-15274</v>
      </c>
      <c r="F29" s="456">
        <v>-34161</v>
      </c>
      <c r="G29" s="455">
        <v>11962</v>
      </c>
      <c r="I29" s="452"/>
      <c r="J29" s="452"/>
      <c r="K29" s="452"/>
      <c r="L29" s="452"/>
    </row>
    <row r="30" spans="1:14" ht="5.0999999999999996" customHeight="1">
      <c r="A30" s="448"/>
      <c r="B30" s="74"/>
      <c r="C30" s="453"/>
      <c r="D30" s="454"/>
      <c r="E30" s="453"/>
      <c r="F30" s="454"/>
      <c r="G30" s="453"/>
      <c r="I30" s="452"/>
      <c r="J30" s="452"/>
      <c r="K30" s="452"/>
      <c r="L30" s="452"/>
    </row>
    <row r="31" spans="1:14">
      <c r="A31" s="448"/>
      <c r="B31" s="78" t="s">
        <v>266</v>
      </c>
      <c r="C31" s="459">
        <v>53886</v>
      </c>
      <c r="D31" s="460">
        <v>63631</v>
      </c>
      <c r="E31" s="459">
        <v>68144</v>
      </c>
      <c r="F31" s="460">
        <v>55695</v>
      </c>
      <c r="G31" s="459">
        <v>124791</v>
      </c>
      <c r="I31" s="452"/>
      <c r="J31" s="326"/>
      <c r="K31" s="326"/>
      <c r="L31" s="326"/>
      <c r="M31" s="326"/>
      <c r="N31" s="326"/>
    </row>
    <row r="32" spans="1:14" ht="5.0999999999999996" customHeight="1">
      <c r="A32" s="448"/>
      <c r="B32" s="74"/>
      <c r="C32" s="453"/>
      <c r="D32" s="454"/>
      <c r="E32" s="453"/>
      <c r="F32" s="454"/>
      <c r="G32" s="453"/>
      <c r="I32" s="452"/>
      <c r="J32" s="452"/>
      <c r="K32" s="452"/>
      <c r="L32" s="452"/>
    </row>
    <row r="33" spans="1:14" hidden="1">
      <c r="A33" s="448"/>
      <c r="B33" s="76" t="s">
        <v>136</v>
      </c>
      <c r="C33" s="455">
        <v>0</v>
      </c>
      <c r="D33" s="458">
        <v>0</v>
      </c>
      <c r="E33" s="457">
        <v>0</v>
      </c>
      <c r="F33" s="458">
        <v>0</v>
      </c>
      <c r="G33" s="457">
        <v>0</v>
      </c>
      <c r="I33" s="452"/>
      <c r="J33" s="452"/>
      <c r="K33" s="452"/>
      <c r="L33" s="452"/>
    </row>
    <row r="34" spans="1:14">
      <c r="A34" s="448"/>
      <c r="B34" s="76" t="s">
        <v>82</v>
      </c>
      <c r="C34" s="455">
        <v>-7310</v>
      </c>
      <c r="D34" s="456">
        <v>-4372</v>
      </c>
      <c r="E34" s="455">
        <v>-1841</v>
      </c>
      <c r="F34" s="456">
        <v>-6084</v>
      </c>
      <c r="G34" s="455">
        <v>-1426</v>
      </c>
      <c r="I34" s="452"/>
      <c r="J34" s="452"/>
      <c r="K34" s="452"/>
      <c r="L34" s="452"/>
    </row>
    <row r="35" spans="1:14" ht="5.0999999999999996" customHeight="1">
      <c r="A35" s="448"/>
      <c r="B35" s="74"/>
      <c r="C35" s="453"/>
      <c r="D35" s="454"/>
      <c r="E35" s="453"/>
      <c r="F35" s="454"/>
      <c r="G35" s="453"/>
      <c r="I35" s="452"/>
      <c r="J35" s="452"/>
      <c r="K35" s="452"/>
      <c r="L35" s="452"/>
    </row>
    <row r="36" spans="1:14" s="451" customFormat="1">
      <c r="A36" s="448"/>
      <c r="B36" s="78" t="s">
        <v>267</v>
      </c>
      <c r="C36" s="459">
        <v>46576</v>
      </c>
      <c r="D36" s="460">
        <v>59259</v>
      </c>
      <c r="E36" s="459">
        <v>66303</v>
      </c>
      <c r="F36" s="460">
        <v>49611</v>
      </c>
      <c r="G36" s="459">
        <v>123365</v>
      </c>
      <c r="I36" s="452"/>
      <c r="J36" s="326"/>
      <c r="K36" s="326"/>
      <c r="L36" s="326"/>
      <c r="M36" s="326"/>
      <c r="N36" s="326"/>
    </row>
    <row r="37" spans="1:14" ht="5.0999999999999996" customHeight="1">
      <c r="A37" s="448"/>
      <c r="B37" s="74"/>
      <c r="C37" s="453"/>
      <c r="D37" s="454"/>
      <c r="E37" s="453"/>
      <c r="F37" s="454"/>
      <c r="G37" s="453"/>
      <c r="I37" s="452"/>
      <c r="J37" s="452"/>
      <c r="K37" s="452"/>
      <c r="L37" s="452"/>
    </row>
    <row r="38" spans="1:14">
      <c r="A38" s="448"/>
      <c r="B38" s="78" t="s">
        <v>59</v>
      </c>
      <c r="C38" s="455"/>
      <c r="D38" s="456"/>
      <c r="E38" s="455"/>
      <c r="F38" s="456"/>
      <c r="G38" s="455"/>
      <c r="I38" s="452"/>
      <c r="J38" s="452"/>
      <c r="K38" s="452"/>
      <c r="L38" s="452"/>
    </row>
    <row r="39" spans="1:14" ht="5.0999999999999996" customHeight="1">
      <c r="A39" s="448"/>
      <c r="B39" s="74"/>
      <c r="C39" s="453"/>
      <c r="D39" s="454"/>
      <c r="E39" s="453"/>
      <c r="F39" s="454"/>
      <c r="G39" s="453"/>
      <c r="I39" s="452"/>
      <c r="J39" s="452"/>
      <c r="K39" s="452"/>
      <c r="L39" s="452"/>
    </row>
    <row r="40" spans="1:14">
      <c r="A40" s="448"/>
      <c r="B40" s="76" t="s">
        <v>137</v>
      </c>
      <c r="C40" s="455">
        <v>-66801</v>
      </c>
      <c r="D40" s="456">
        <v>-62161</v>
      </c>
      <c r="E40" s="455">
        <v>-81589</v>
      </c>
      <c r="F40" s="456">
        <v>-57717</v>
      </c>
      <c r="G40" s="455">
        <v>-43792</v>
      </c>
      <c r="I40" s="452"/>
      <c r="J40" s="452"/>
      <c r="K40" s="452"/>
      <c r="L40" s="452"/>
    </row>
    <row r="41" spans="1:14">
      <c r="A41" s="448"/>
      <c r="B41" s="438" t="s">
        <v>268</v>
      </c>
      <c r="C41" s="455">
        <v>97</v>
      </c>
      <c r="D41" s="458">
        <v>72</v>
      </c>
      <c r="E41" s="455">
        <v>3167</v>
      </c>
      <c r="F41" s="458">
        <v>1672</v>
      </c>
      <c r="G41" s="455">
        <v>744</v>
      </c>
      <c r="I41" s="452"/>
      <c r="J41" s="452"/>
      <c r="K41" s="452"/>
      <c r="L41" s="452"/>
    </row>
    <row r="42" spans="1:14">
      <c r="A42" s="448"/>
      <c r="B42" s="76" t="s">
        <v>71</v>
      </c>
      <c r="C42" s="455">
        <v>-8903</v>
      </c>
      <c r="D42" s="456">
        <v>-18470</v>
      </c>
      <c r="E42" s="455">
        <v>-3861</v>
      </c>
      <c r="F42" s="456">
        <v>-3213</v>
      </c>
      <c r="G42" s="455">
        <v>-2114</v>
      </c>
      <c r="I42" s="452"/>
      <c r="J42" s="452"/>
      <c r="K42" s="452"/>
      <c r="L42" s="452"/>
    </row>
    <row r="43" spans="1:14">
      <c r="A43" s="448"/>
      <c r="B43" s="76" t="s">
        <v>163</v>
      </c>
      <c r="C43" s="455">
        <v>-2668</v>
      </c>
      <c r="D43" s="456">
        <v>-33227</v>
      </c>
      <c r="E43" s="455">
        <v>-15890</v>
      </c>
      <c r="F43" s="456">
        <v>8083</v>
      </c>
      <c r="G43" s="455">
        <v>-9225</v>
      </c>
      <c r="I43" s="452"/>
      <c r="J43" s="452"/>
      <c r="K43" s="452"/>
      <c r="L43" s="452"/>
    </row>
    <row r="44" spans="1:14" hidden="1" outlineLevel="1">
      <c r="A44" s="448"/>
      <c r="B44" s="76" t="s">
        <v>142</v>
      </c>
      <c r="C44" s="455">
        <v>0</v>
      </c>
      <c r="D44" s="456">
        <v>0</v>
      </c>
      <c r="E44" s="455">
        <v>0</v>
      </c>
      <c r="F44" s="456">
        <v>0</v>
      </c>
      <c r="G44" s="455">
        <v>0</v>
      </c>
      <c r="I44" s="452"/>
      <c r="J44" s="452"/>
      <c r="K44" s="452"/>
      <c r="L44" s="452"/>
    </row>
    <row r="45" spans="1:14" collapsed="1">
      <c r="A45" s="448"/>
      <c r="B45" s="76" t="s">
        <v>156</v>
      </c>
      <c r="C45" s="455">
        <v>0</v>
      </c>
      <c r="D45" s="456">
        <v>29333</v>
      </c>
      <c r="E45" s="455">
        <v>1028</v>
      </c>
      <c r="F45" s="456">
        <v>0</v>
      </c>
      <c r="G45" s="455">
        <v>6134</v>
      </c>
      <c r="I45" s="452"/>
      <c r="J45" s="452"/>
      <c r="K45" s="452"/>
      <c r="L45" s="452"/>
    </row>
    <row r="46" spans="1:14">
      <c r="A46" s="448"/>
      <c r="B46" s="76" t="s">
        <v>342</v>
      </c>
      <c r="C46" s="457">
        <v>0</v>
      </c>
      <c r="D46" s="458">
        <v>-1266</v>
      </c>
      <c r="E46" s="457">
        <v>-1468</v>
      </c>
      <c r="F46" s="458">
        <v>-16764</v>
      </c>
      <c r="G46" s="457">
        <v>0</v>
      </c>
      <c r="I46" s="452"/>
      <c r="J46" s="452"/>
      <c r="K46" s="452"/>
      <c r="L46" s="452"/>
    </row>
    <row r="47" spans="1:14" hidden="1" outlineLevel="1">
      <c r="A47" s="448"/>
      <c r="B47" s="76" t="s">
        <v>343</v>
      </c>
      <c r="C47" s="457">
        <v>0</v>
      </c>
      <c r="D47" s="458">
        <v>0</v>
      </c>
      <c r="E47" s="457">
        <v>0</v>
      </c>
      <c r="F47" s="458">
        <v>0</v>
      </c>
      <c r="G47" s="457">
        <v>0</v>
      </c>
      <c r="I47" s="452"/>
      <c r="J47" s="452"/>
      <c r="K47" s="452"/>
      <c r="L47" s="452"/>
    </row>
    <row r="48" spans="1:14" collapsed="1">
      <c r="A48" s="448"/>
      <c r="B48" s="76" t="s">
        <v>158</v>
      </c>
      <c r="C48" s="457">
        <v>103</v>
      </c>
      <c r="D48" s="458">
        <v>1079</v>
      </c>
      <c r="E48" s="457">
        <v>1858</v>
      </c>
      <c r="F48" s="458">
        <v>92</v>
      </c>
      <c r="G48" s="457">
        <v>1840</v>
      </c>
      <c r="I48" s="452"/>
      <c r="J48" s="452"/>
      <c r="K48" s="452"/>
      <c r="L48" s="452"/>
    </row>
    <row r="49" spans="1:14">
      <c r="A49" s="448"/>
      <c r="B49" s="76" t="s">
        <v>123</v>
      </c>
      <c r="C49" s="457">
        <v>0</v>
      </c>
      <c r="D49" s="458">
        <v>-60</v>
      </c>
      <c r="E49" s="457">
        <v>0</v>
      </c>
      <c r="F49" s="458">
        <v>0</v>
      </c>
      <c r="G49" s="457">
        <v>0</v>
      </c>
      <c r="I49" s="452"/>
      <c r="J49" s="452"/>
      <c r="K49" s="452"/>
      <c r="L49" s="452"/>
    </row>
    <row r="50" spans="1:14" hidden="1" outlineLevel="1">
      <c r="A50" s="448"/>
      <c r="B50" s="76" t="s">
        <v>296</v>
      </c>
      <c r="C50" s="457">
        <v>0</v>
      </c>
      <c r="D50" s="458">
        <v>0</v>
      </c>
      <c r="E50" s="457">
        <v>0</v>
      </c>
      <c r="F50" s="458">
        <v>0</v>
      </c>
      <c r="G50" s="457">
        <v>0</v>
      </c>
      <c r="I50" s="452"/>
      <c r="J50" s="452"/>
      <c r="K50" s="452"/>
      <c r="L50" s="452"/>
    </row>
    <row r="51" spans="1:14" hidden="1" outlineLevel="1">
      <c r="A51" s="448"/>
      <c r="B51" s="76" t="s">
        <v>160</v>
      </c>
      <c r="C51" s="455">
        <v>0</v>
      </c>
      <c r="D51" s="456">
        <v>0</v>
      </c>
      <c r="E51" s="457">
        <v>0</v>
      </c>
      <c r="F51" s="456">
        <v>0</v>
      </c>
      <c r="G51" s="455">
        <v>0</v>
      </c>
      <c r="I51" s="452"/>
      <c r="J51" s="452"/>
      <c r="K51" s="452"/>
      <c r="L51" s="452"/>
    </row>
    <row r="52" spans="1:14" ht="11.25" customHeight="1" collapsed="1">
      <c r="A52" s="448"/>
      <c r="B52" s="74" t="s">
        <v>354</v>
      </c>
      <c r="C52" s="455">
        <v>6931</v>
      </c>
      <c r="D52" s="456">
        <v>0</v>
      </c>
      <c r="E52" s="457">
        <v>0</v>
      </c>
      <c r="F52" s="456">
        <v>0</v>
      </c>
      <c r="G52" s="455">
        <v>0</v>
      </c>
      <c r="I52" s="452"/>
      <c r="J52" s="452"/>
      <c r="K52" s="452"/>
      <c r="L52" s="452"/>
    </row>
    <row r="53" spans="1:14" ht="11.25" customHeight="1">
      <c r="A53" s="448"/>
      <c r="B53" s="74" t="s">
        <v>136</v>
      </c>
      <c r="C53" s="455">
        <v>11331</v>
      </c>
      <c r="D53" s="456">
        <v>80</v>
      </c>
      <c r="E53" s="457">
        <v>92</v>
      </c>
      <c r="F53" s="456">
        <v>109</v>
      </c>
      <c r="G53" s="455">
        <v>10096</v>
      </c>
      <c r="I53" s="452"/>
      <c r="J53" s="452"/>
      <c r="K53" s="452"/>
      <c r="L53" s="452"/>
    </row>
    <row r="54" spans="1:14" ht="11.25" customHeight="1">
      <c r="A54" s="448"/>
      <c r="B54" s="74" t="s">
        <v>81</v>
      </c>
      <c r="C54" s="455">
        <v>932</v>
      </c>
      <c r="D54" s="456">
        <v>1798</v>
      </c>
      <c r="E54" s="457">
        <v>571</v>
      </c>
      <c r="F54" s="456">
        <v>1279</v>
      </c>
      <c r="G54" s="455">
        <v>2014</v>
      </c>
      <c r="I54" s="452"/>
      <c r="J54" s="452"/>
      <c r="K54" s="452"/>
      <c r="L54" s="452"/>
    </row>
    <row r="55" spans="1:14" ht="11.25" customHeight="1">
      <c r="A55" s="448"/>
      <c r="B55" s="74" t="s">
        <v>355</v>
      </c>
      <c r="C55" s="455">
        <v>-5977.5250561905541</v>
      </c>
      <c r="D55" s="456">
        <v>0</v>
      </c>
      <c r="E55" s="457">
        <v>0</v>
      </c>
      <c r="F55" s="456">
        <v>0</v>
      </c>
      <c r="G55" s="455">
        <v>0</v>
      </c>
      <c r="I55" s="452"/>
      <c r="J55" s="452"/>
      <c r="K55" s="452"/>
      <c r="L55" s="452"/>
    </row>
    <row r="56" spans="1:14" s="451" customFormat="1">
      <c r="A56" s="448"/>
      <c r="B56" s="80" t="s">
        <v>287</v>
      </c>
      <c r="C56" s="459">
        <v>-64956</v>
      </c>
      <c r="D56" s="460">
        <v>-82822</v>
      </c>
      <c r="E56" s="459">
        <v>-96092</v>
      </c>
      <c r="F56" s="460">
        <v>-66459</v>
      </c>
      <c r="G56" s="459">
        <v>-34303</v>
      </c>
      <c r="I56" s="452"/>
      <c r="J56" s="326"/>
      <c r="K56" s="326"/>
      <c r="L56" s="326"/>
      <c r="M56" s="326"/>
      <c r="N56" s="326"/>
    </row>
    <row r="57" spans="1:14" ht="5.0999999999999996" customHeight="1">
      <c r="A57" s="448"/>
      <c r="B57" s="74"/>
      <c r="C57" s="453"/>
      <c r="D57" s="454"/>
      <c r="E57" s="453"/>
      <c r="F57" s="454"/>
      <c r="G57" s="453"/>
      <c r="I57" s="452"/>
      <c r="J57" s="452"/>
      <c r="K57" s="452"/>
      <c r="L57" s="452"/>
    </row>
    <row r="58" spans="1:14" s="451" customFormat="1">
      <c r="A58" s="448"/>
      <c r="B58" s="78" t="s">
        <v>60</v>
      </c>
      <c r="C58" s="459"/>
      <c r="D58" s="460"/>
      <c r="E58" s="459"/>
      <c r="F58" s="460"/>
      <c r="G58" s="459"/>
      <c r="I58" s="452"/>
      <c r="J58" s="452"/>
      <c r="K58" s="452"/>
      <c r="L58" s="452"/>
    </row>
    <row r="59" spans="1:14" ht="5.0999999999999996" customHeight="1">
      <c r="A59" s="448"/>
      <c r="B59" s="74"/>
      <c r="C59" s="453"/>
      <c r="D59" s="454"/>
      <c r="E59" s="453"/>
      <c r="F59" s="454"/>
      <c r="G59" s="453"/>
      <c r="I59" s="452"/>
      <c r="J59" s="452"/>
      <c r="K59" s="452"/>
      <c r="L59" s="452"/>
    </row>
    <row r="60" spans="1:14">
      <c r="A60" s="448"/>
      <c r="B60" s="77" t="s">
        <v>242</v>
      </c>
      <c r="C60" s="455">
        <v>52862</v>
      </c>
      <c r="D60" s="456">
        <v>158472</v>
      </c>
      <c r="E60" s="455">
        <v>11196</v>
      </c>
      <c r="F60" s="456">
        <v>6659</v>
      </c>
      <c r="G60" s="455">
        <v>21337</v>
      </c>
      <c r="I60" s="452"/>
      <c r="J60" s="452"/>
      <c r="K60" s="452"/>
      <c r="L60" s="452"/>
    </row>
    <row r="61" spans="1:14">
      <c r="A61" s="448"/>
      <c r="B61" s="77" t="s">
        <v>61</v>
      </c>
      <c r="C61" s="455">
        <v>-12114</v>
      </c>
      <c r="D61" s="456">
        <v>-14507</v>
      </c>
      <c r="E61" s="455">
        <v>-9995</v>
      </c>
      <c r="F61" s="456">
        <v>-30576</v>
      </c>
      <c r="G61" s="455">
        <v>-75639</v>
      </c>
      <c r="I61" s="452"/>
      <c r="J61" s="452"/>
      <c r="K61" s="452"/>
      <c r="L61" s="452"/>
    </row>
    <row r="62" spans="1:14">
      <c r="A62" s="448"/>
      <c r="B62" s="77" t="s">
        <v>328</v>
      </c>
      <c r="C62" s="457">
        <v>4500</v>
      </c>
      <c r="D62" s="456">
        <v>-48836</v>
      </c>
      <c r="E62" s="455">
        <v>1636</v>
      </c>
      <c r="F62" s="456">
        <v>22200</v>
      </c>
      <c r="G62" s="455">
        <v>-1874</v>
      </c>
      <c r="I62" s="452"/>
      <c r="J62" s="452"/>
      <c r="K62" s="452"/>
      <c r="L62" s="452"/>
    </row>
    <row r="63" spans="1:14">
      <c r="A63" s="448"/>
      <c r="B63" s="77" t="s">
        <v>297</v>
      </c>
      <c r="C63" s="457">
        <v>98</v>
      </c>
      <c r="D63" s="456">
        <v>591</v>
      </c>
      <c r="E63" s="455">
        <v>1191</v>
      </c>
      <c r="F63" s="456">
        <v>99</v>
      </c>
      <c r="G63" s="455">
        <v>1077</v>
      </c>
      <c r="H63" s="438">
        <v>2</v>
      </c>
      <c r="I63" s="452"/>
      <c r="J63" s="452"/>
      <c r="K63" s="452"/>
      <c r="L63" s="452"/>
    </row>
    <row r="64" spans="1:14">
      <c r="A64" s="448"/>
      <c r="B64" s="77" t="s">
        <v>159</v>
      </c>
      <c r="C64" s="457">
        <v>-780</v>
      </c>
      <c r="D64" s="456">
        <v>-782</v>
      </c>
      <c r="E64" s="455">
        <v>-1053</v>
      </c>
      <c r="F64" s="456">
        <v>-1003</v>
      </c>
      <c r="G64" s="455">
        <v>-1094</v>
      </c>
      <c r="I64" s="452"/>
      <c r="J64" s="452"/>
      <c r="K64" s="452"/>
      <c r="L64" s="452"/>
    </row>
    <row r="65" spans="1:14" hidden="1">
      <c r="A65" s="448"/>
      <c r="B65" s="74" t="s">
        <v>269</v>
      </c>
      <c r="C65" s="457">
        <v>0</v>
      </c>
      <c r="D65" s="458">
        <v>0</v>
      </c>
      <c r="E65" s="457">
        <v>0</v>
      </c>
      <c r="F65" s="458">
        <v>0</v>
      </c>
      <c r="G65" s="457">
        <v>0</v>
      </c>
      <c r="I65" s="452"/>
      <c r="J65" s="452"/>
      <c r="K65" s="452"/>
      <c r="L65" s="452"/>
    </row>
    <row r="66" spans="1:14" hidden="1">
      <c r="A66" s="448"/>
      <c r="B66" s="77" t="s">
        <v>153</v>
      </c>
      <c r="C66" s="457">
        <v>0</v>
      </c>
      <c r="D66" s="458">
        <v>0</v>
      </c>
      <c r="E66" s="457">
        <v>0</v>
      </c>
      <c r="F66" s="458">
        <v>0</v>
      </c>
      <c r="G66" s="457">
        <v>0</v>
      </c>
      <c r="I66" s="452"/>
      <c r="J66" s="452"/>
      <c r="K66" s="452"/>
      <c r="L66" s="452"/>
    </row>
    <row r="67" spans="1:14">
      <c r="A67" s="448"/>
      <c r="B67" s="77" t="s">
        <v>270</v>
      </c>
      <c r="C67" s="457">
        <v>-54</v>
      </c>
      <c r="D67" s="458">
        <v>-183</v>
      </c>
      <c r="E67" s="457">
        <v>-241</v>
      </c>
      <c r="F67" s="458">
        <v>0</v>
      </c>
      <c r="G67" s="457">
        <v>0</v>
      </c>
      <c r="I67" s="452"/>
      <c r="J67" s="452"/>
      <c r="K67" s="452"/>
      <c r="L67" s="452"/>
    </row>
    <row r="68" spans="1:14">
      <c r="A68" s="448"/>
      <c r="B68" s="77" t="s">
        <v>243</v>
      </c>
      <c r="C68" s="455">
        <v>-30987</v>
      </c>
      <c r="D68" s="456">
        <v>-16467</v>
      </c>
      <c r="E68" s="455">
        <v>-10379</v>
      </c>
      <c r="F68" s="456">
        <v>-6259</v>
      </c>
      <c r="G68" s="455">
        <v>-10936</v>
      </c>
      <c r="I68" s="452"/>
      <c r="J68" s="452"/>
      <c r="K68" s="452"/>
      <c r="L68" s="452"/>
    </row>
    <row r="69" spans="1:14">
      <c r="A69" s="448"/>
      <c r="B69" s="77" t="s">
        <v>271</v>
      </c>
      <c r="C69" s="455">
        <v>2</v>
      </c>
      <c r="D69" s="456">
        <v>3</v>
      </c>
      <c r="E69" s="455">
        <v>1</v>
      </c>
      <c r="F69" s="456">
        <v>9</v>
      </c>
      <c r="G69" s="455">
        <v>0</v>
      </c>
      <c r="I69" s="452"/>
      <c r="J69" s="452"/>
      <c r="K69" s="452"/>
      <c r="L69" s="452"/>
    </row>
    <row r="70" spans="1:14">
      <c r="A70" s="448"/>
      <c r="B70" s="77" t="s">
        <v>164</v>
      </c>
      <c r="C70" s="457">
        <v>-97</v>
      </c>
      <c r="D70" s="458">
        <v>-13836</v>
      </c>
      <c r="E70" s="457">
        <v>0</v>
      </c>
      <c r="F70" s="458">
        <v>-8468</v>
      </c>
      <c r="G70" s="457">
        <v>-10348</v>
      </c>
      <c r="I70" s="452"/>
      <c r="J70" s="452"/>
      <c r="K70" s="452"/>
      <c r="L70" s="452"/>
    </row>
    <row r="71" spans="1:14" hidden="1">
      <c r="A71" s="448"/>
      <c r="B71" s="76" t="s">
        <v>97</v>
      </c>
      <c r="C71" s="457">
        <v>0</v>
      </c>
      <c r="D71" s="458">
        <v>0</v>
      </c>
      <c r="E71" s="457">
        <v>0</v>
      </c>
      <c r="F71" s="458">
        <v>0</v>
      </c>
      <c r="G71" s="457">
        <v>0</v>
      </c>
      <c r="I71" s="452"/>
      <c r="J71" s="452"/>
      <c r="K71" s="452"/>
      <c r="L71" s="452"/>
    </row>
    <row r="72" spans="1:14">
      <c r="A72" s="448"/>
      <c r="B72" s="392" t="s">
        <v>272</v>
      </c>
      <c r="C72" s="457">
        <v>0</v>
      </c>
      <c r="D72" s="458">
        <v>21</v>
      </c>
      <c r="E72" s="457">
        <v>0</v>
      </c>
      <c r="F72" s="458">
        <v>0</v>
      </c>
      <c r="G72" s="457">
        <v>0</v>
      </c>
      <c r="I72" s="452"/>
      <c r="J72" s="452"/>
      <c r="K72" s="452"/>
      <c r="L72" s="452"/>
    </row>
    <row r="73" spans="1:14" ht="11.25" hidden="1" customHeight="1">
      <c r="A73" s="448"/>
      <c r="B73" s="76"/>
      <c r="C73" s="457">
        <v>0</v>
      </c>
      <c r="D73" s="456">
        <v>0</v>
      </c>
      <c r="E73" s="455">
        <v>0</v>
      </c>
      <c r="F73" s="458">
        <v>0</v>
      </c>
      <c r="G73" s="457">
        <v>0</v>
      </c>
      <c r="I73" s="452"/>
      <c r="J73" s="452"/>
      <c r="K73" s="452"/>
      <c r="L73" s="452"/>
    </row>
    <row r="74" spans="1:14">
      <c r="A74" s="448"/>
      <c r="B74" s="392" t="s">
        <v>165</v>
      </c>
      <c r="C74" s="455">
        <v>0</v>
      </c>
      <c r="D74" s="458">
        <v>27</v>
      </c>
      <c r="E74" s="457">
        <v>31630</v>
      </c>
      <c r="F74" s="458">
        <v>25532</v>
      </c>
      <c r="G74" s="457">
        <v>0</v>
      </c>
      <c r="I74" s="452"/>
      <c r="J74" s="452"/>
      <c r="K74" s="452"/>
      <c r="L74" s="452"/>
    </row>
    <row r="75" spans="1:14" hidden="1">
      <c r="A75" s="448"/>
      <c r="B75" s="392" t="s">
        <v>165</v>
      </c>
      <c r="C75" s="455">
        <v>0</v>
      </c>
      <c r="D75" s="456">
        <v>0</v>
      </c>
      <c r="E75" s="457">
        <v>0</v>
      </c>
      <c r="F75" s="458">
        <v>0</v>
      </c>
      <c r="G75" s="457">
        <v>0</v>
      </c>
      <c r="I75" s="452"/>
      <c r="J75" s="452"/>
      <c r="K75" s="452"/>
      <c r="L75" s="452"/>
    </row>
    <row r="76" spans="1:14" hidden="1" outlineLevel="1">
      <c r="A76" s="448"/>
      <c r="B76" s="392" t="s">
        <v>310</v>
      </c>
      <c r="C76" s="455">
        <v>0</v>
      </c>
      <c r="D76" s="456">
        <v>0</v>
      </c>
      <c r="E76" s="457">
        <v>0</v>
      </c>
      <c r="F76" s="458">
        <v>0</v>
      </c>
      <c r="G76" s="457">
        <v>0</v>
      </c>
      <c r="I76" s="452"/>
      <c r="J76" s="452"/>
      <c r="K76" s="452"/>
      <c r="L76" s="452"/>
    </row>
    <row r="77" spans="1:14" ht="5.0999999999999996" customHeight="1" collapsed="1">
      <c r="A77" s="448"/>
      <c r="B77" s="74"/>
      <c r="C77" s="453"/>
      <c r="D77" s="454"/>
      <c r="E77" s="453"/>
      <c r="F77" s="454"/>
      <c r="G77" s="453"/>
      <c r="I77" s="452"/>
      <c r="J77" s="452"/>
      <c r="K77" s="452"/>
      <c r="L77" s="452"/>
    </row>
    <row r="78" spans="1:14" s="451" customFormat="1">
      <c r="A78" s="448"/>
      <c r="B78" s="80" t="s">
        <v>273</v>
      </c>
      <c r="C78" s="459">
        <v>13430</v>
      </c>
      <c r="D78" s="460">
        <v>64503</v>
      </c>
      <c r="E78" s="459">
        <v>23986</v>
      </c>
      <c r="F78" s="460">
        <v>8193</v>
      </c>
      <c r="G78" s="459">
        <v>-77477</v>
      </c>
      <c r="I78" s="452"/>
      <c r="J78" s="326"/>
      <c r="K78" s="326"/>
      <c r="L78" s="326"/>
      <c r="M78" s="326"/>
      <c r="N78" s="326"/>
    </row>
    <row r="79" spans="1:14" ht="5.0999999999999996" customHeight="1">
      <c r="A79" s="448"/>
      <c r="B79" s="74"/>
      <c r="C79" s="453"/>
      <c r="D79" s="454"/>
      <c r="E79" s="453"/>
      <c r="F79" s="454"/>
      <c r="G79" s="453"/>
      <c r="I79" s="452"/>
      <c r="J79" s="452"/>
      <c r="K79" s="452"/>
      <c r="L79" s="452"/>
    </row>
    <row r="80" spans="1:14" ht="22.5">
      <c r="A80" s="448"/>
      <c r="B80" s="98" t="s">
        <v>329</v>
      </c>
      <c r="C80" s="459">
        <v>-4950</v>
      </c>
      <c r="D80" s="460">
        <v>40940</v>
      </c>
      <c r="E80" s="459">
        <v>-5803</v>
      </c>
      <c r="F80" s="460">
        <v>-8655</v>
      </c>
      <c r="G80" s="459">
        <v>11585</v>
      </c>
      <c r="I80" s="452"/>
      <c r="J80" s="452"/>
      <c r="K80" s="452"/>
      <c r="L80" s="452"/>
    </row>
    <row r="81" spans="1:12" s="461" customFormat="1">
      <c r="A81" s="448"/>
      <c r="B81" s="99" t="s">
        <v>274</v>
      </c>
      <c r="C81" s="455">
        <v>987</v>
      </c>
      <c r="D81" s="456">
        <v>580</v>
      </c>
      <c r="E81" s="455">
        <v>-276</v>
      </c>
      <c r="F81" s="456">
        <v>-9</v>
      </c>
      <c r="G81" s="455">
        <v>-14</v>
      </c>
      <c r="I81" s="452"/>
      <c r="J81" s="452"/>
      <c r="K81" s="452"/>
      <c r="L81" s="452"/>
    </row>
    <row r="82" spans="1:12" ht="7.5" customHeight="1">
      <c r="A82" s="448"/>
      <c r="B82" s="76"/>
      <c r="C82" s="455"/>
      <c r="D82" s="456"/>
      <c r="E82" s="455"/>
      <c r="F82" s="456"/>
      <c r="G82" s="455"/>
      <c r="I82" s="452"/>
      <c r="J82" s="452"/>
      <c r="K82" s="452"/>
      <c r="L82" s="452"/>
    </row>
    <row r="83" spans="1:12">
      <c r="A83" s="448"/>
      <c r="B83" s="76" t="s">
        <v>275</v>
      </c>
      <c r="C83" s="455">
        <v>28468</v>
      </c>
      <c r="D83" s="456">
        <v>-13052</v>
      </c>
      <c r="E83" s="455">
        <v>-6973</v>
      </c>
      <c r="F83" s="456">
        <v>1691</v>
      </c>
      <c r="G83" s="455">
        <v>-9880</v>
      </c>
      <c r="I83" s="452"/>
      <c r="J83" s="452"/>
      <c r="K83" s="452"/>
      <c r="L83" s="452"/>
    </row>
    <row r="84" spans="1:12" s="451" customFormat="1">
      <c r="A84" s="448"/>
      <c r="B84" s="332" t="s">
        <v>276</v>
      </c>
      <c r="C84" s="462">
        <v>24505</v>
      </c>
      <c r="D84" s="463">
        <v>28468</v>
      </c>
      <c r="E84" s="462">
        <v>-13052</v>
      </c>
      <c r="F84" s="463">
        <v>-6973</v>
      </c>
      <c r="G84" s="462">
        <v>1691</v>
      </c>
      <c r="I84" s="452"/>
      <c r="J84" s="452"/>
      <c r="K84" s="452"/>
      <c r="L84" s="452"/>
    </row>
    <row r="85" spans="1:12">
      <c r="D85" s="464"/>
      <c r="F85" s="465"/>
      <c r="G85" s="438"/>
    </row>
    <row r="86" spans="1:12" hidden="1">
      <c r="C86" s="355">
        <f>C80+C83-C84+C81</f>
        <v>0</v>
      </c>
      <c r="D86" s="356">
        <f>D80+D83-D84+D81</f>
        <v>0</v>
      </c>
      <c r="E86" s="355">
        <f>E80+E83-E84+E81</f>
        <v>0</v>
      </c>
      <c r="F86" s="356">
        <f>F80+F83-F84+F81</f>
        <v>0</v>
      </c>
      <c r="G86" s="355">
        <f>G80+G83-G84+G81</f>
        <v>0</v>
      </c>
    </row>
    <row r="87" spans="1:12">
      <c r="C87" s="355"/>
      <c r="D87" s="355"/>
      <c r="E87" s="355"/>
      <c r="F87" s="355"/>
      <c r="G87" s="355"/>
    </row>
    <row r="88" spans="1:12">
      <c r="C88" s="355"/>
      <c r="D88" s="355"/>
      <c r="E88" s="355"/>
      <c r="F88" s="355"/>
      <c r="G88" s="355"/>
    </row>
    <row r="89" spans="1:12">
      <c r="D89" s="464"/>
      <c r="E89" s="437"/>
      <c r="F89" s="464"/>
    </row>
    <row r="90" spans="1:12">
      <c r="D90" s="464"/>
      <c r="E90" s="437"/>
      <c r="F90" s="438"/>
    </row>
  </sheetData>
  <mergeCells count="2">
    <mergeCell ref="B7:B8"/>
    <mergeCell ref="C7:G7"/>
  </mergeCells>
  <hyperlinks>
    <hyperlink ref="A1" location="Cover!E6" display="INDEX"/>
  </hyperlinks>
  <pageMargins left="0.23" right="0" top="1" bottom="1" header="0.5" footer="0.5"/>
  <pageSetup paperSize="9" scale="91" orientation="portrait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5"/>
  <sheetViews>
    <sheetView showGridLines="0" tabSelected="1" view="pageBreakPreview" topLeftCell="A122" zoomScaleNormal="100" zoomScaleSheetLayoutView="100" workbookViewId="0">
      <selection activeCell="C142" sqref="C142"/>
    </sheetView>
  </sheetViews>
  <sheetFormatPr defaultRowHeight="11.25"/>
  <cols>
    <col min="1" max="1" width="7.140625" style="10" customWidth="1"/>
    <col min="2" max="2" width="36.42578125" style="2" customWidth="1"/>
    <col min="3" max="7" width="10.28515625" style="2" customWidth="1"/>
    <col min="8" max="8" width="2" style="2" customWidth="1"/>
    <col min="9" max="11" width="9.140625" style="2"/>
    <col min="12" max="12" width="5.7109375" style="2" customWidth="1"/>
    <col min="13" max="16384" width="9.140625" style="2"/>
  </cols>
  <sheetData>
    <row r="1" spans="1:14">
      <c r="A1" s="286" t="s">
        <v>13</v>
      </c>
    </row>
    <row r="3" spans="1:14" ht="12.6" customHeight="1">
      <c r="A3" s="281">
        <v>4</v>
      </c>
      <c r="B3" s="1" t="s">
        <v>178</v>
      </c>
      <c r="C3" s="1"/>
      <c r="D3" s="1"/>
      <c r="E3" s="1"/>
      <c r="F3" s="1"/>
      <c r="G3" s="1"/>
    </row>
    <row r="4" spans="1:14" ht="12.6" customHeight="1">
      <c r="A4" s="20"/>
      <c r="B4" s="44"/>
      <c r="C4" s="44"/>
      <c r="D4" s="44"/>
      <c r="E4" s="44"/>
      <c r="F4" s="44"/>
      <c r="G4" s="3" t="str">
        <f>'Trends file-1'!$G$6</f>
        <v>Amount in Rs Mn, except ratios</v>
      </c>
      <c r="H4" s="44"/>
      <c r="I4" s="44"/>
    </row>
    <row r="5" spans="1:14" ht="12.6" customHeight="1">
      <c r="A5" s="20"/>
      <c r="B5" s="482" t="s">
        <v>0</v>
      </c>
      <c r="C5" s="485" t="s">
        <v>1</v>
      </c>
      <c r="D5" s="486"/>
      <c r="E5" s="486"/>
      <c r="F5" s="486"/>
      <c r="G5" s="486"/>
    </row>
    <row r="6" spans="1:14" ht="24.95" customHeight="1">
      <c r="A6" s="20"/>
      <c r="B6" s="482"/>
      <c r="C6" s="215">
        <f>'Trends file-3'!C8</f>
        <v>43281</v>
      </c>
      <c r="D6" s="215">
        <f>'Trends file-3'!D8</f>
        <v>43190</v>
      </c>
      <c r="E6" s="215">
        <f>'Trends file-3'!E8</f>
        <v>43100</v>
      </c>
      <c r="F6" s="215">
        <f>'Trends file-3'!F8</f>
        <v>43008</v>
      </c>
      <c r="G6" s="215">
        <f>'Trends file-3'!G8</f>
        <v>42916</v>
      </c>
      <c r="I6" s="46"/>
      <c r="J6" s="46"/>
    </row>
    <row r="7" spans="1:14" ht="12.6" customHeight="1">
      <c r="A7" s="291"/>
      <c r="B7" s="62" t="s">
        <v>4</v>
      </c>
      <c r="C7" s="186">
        <v>200799.59923910897</v>
      </c>
      <c r="D7" s="265">
        <v>196343.40654017436</v>
      </c>
      <c r="E7" s="186">
        <v>203185.72113152765</v>
      </c>
      <c r="F7" s="265">
        <v>217769.22502394384</v>
      </c>
      <c r="G7" s="186">
        <v>219581.07135732195</v>
      </c>
      <c r="I7" s="96"/>
      <c r="J7" s="96"/>
      <c r="K7" s="96"/>
      <c r="L7" s="96"/>
    </row>
    <row r="8" spans="1:14" ht="12.6" customHeight="1">
      <c r="A8" s="291"/>
      <c r="B8" s="63" t="s">
        <v>77</v>
      </c>
      <c r="C8" s="154">
        <v>68370.317732599971</v>
      </c>
      <c r="D8" s="174">
        <v>70341.143921626353</v>
      </c>
      <c r="E8" s="154">
        <v>75870.785288853484</v>
      </c>
      <c r="F8" s="174">
        <v>80036.779149402952</v>
      </c>
      <c r="G8" s="154">
        <v>78230.605177341946</v>
      </c>
      <c r="I8" s="96"/>
      <c r="J8" s="96"/>
      <c r="K8" s="96"/>
      <c r="L8" s="96"/>
      <c r="M8" s="96"/>
      <c r="N8" s="96"/>
    </row>
    <row r="9" spans="1:14" s="31" customFormat="1">
      <c r="A9" s="291"/>
      <c r="B9" s="110" t="s">
        <v>79</v>
      </c>
      <c r="C9" s="187">
        <v>0.34049030970019856</v>
      </c>
      <c r="D9" s="266">
        <v>0.3582556967974051</v>
      </c>
      <c r="E9" s="187">
        <v>0.37340608811649839</v>
      </c>
      <c r="F9" s="266">
        <v>0.36753025658516653</v>
      </c>
      <c r="G9" s="187">
        <v>0.35627208071153871</v>
      </c>
      <c r="I9" s="96"/>
      <c r="J9" s="96"/>
      <c r="K9" s="96"/>
      <c r="L9" s="96"/>
    </row>
    <row r="10" spans="1:14">
      <c r="A10" s="291"/>
      <c r="B10" s="63" t="s">
        <v>15</v>
      </c>
      <c r="C10" s="154">
        <v>16801.101787817948</v>
      </c>
      <c r="D10" s="174">
        <v>21060.813909476332</v>
      </c>
      <c r="E10" s="154">
        <v>27007.804845516526</v>
      </c>
      <c r="F10" s="174">
        <v>32898.176641485945</v>
      </c>
      <c r="G10" s="154">
        <v>29878.49503766594</v>
      </c>
      <c r="I10" s="96"/>
      <c r="J10" s="96"/>
      <c r="K10" s="96"/>
      <c r="L10" s="96"/>
      <c r="M10" s="96"/>
    </row>
    <row r="11" spans="1:14">
      <c r="A11" s="291"/>
      <c r="B11" s="63" t="s">
        <v>9</v>
      </c>
      <c r="C11" s="154">
        <v>21265.208678067</v>
      </c>
      <c r="D11" s="174">
        <v>18292.644346706988</v>
      </c>
      <c r="E11" s="154">
        <v>20879.938198095013</v>
      </c>
      <c r="F11" s="174">
        <v>23265.552426707825</v>
      </c>
      <c r="G11" s="154">
        <v>18273.849285377171</v>
      </c>
      <c r="I11" s="96"/>
      <c r="J11" s="96"/>
      <c r="K11" s="96"/>
      <c r="L11" s="96"/>
      <c r="M11" s="96"/>
    </row>
    <row r="12" spans="1:14">
      <c r="A12" s="291"/>
      <c r="B12" s="62" t="s">
        <v>138</v>
      </c>
      <c r="C12" s="154">
        <v>1653.204622</v>
      </c>
      <c r="D12" s="174">
        <v>1836.2631760030004</v>
      </c>
      <c r="E12" s="154">
        <v>2255.5716060109994</v>
      </c>
      <c r="F12" s="174">
        <v>3662.4368425059997</v>
      </c>
      <c r="G12" s="154">
        <v>2854.8167090000002</v>
      </c>
      <c r="I12" s="96"/>
      <c r="J12" s="96"/>
      <c r="K12" s="96"/>
      <c r="L12" s="96"/>
    </row>
    <row r="13" spans="1:14">
      <c r="A13" s="291"/>
      <c r="B13" s="62" t="s">
        <v>139</v>
      </c>
      <c r="C13" s="154">
        <v>-2850.0866612490499</v>
      </c>
      <c r="D13" s="174">
        <v>4415.6447697723452</v>
      </c>
      <c r="E13" s="154">
        <v>8380.7265823385133</v>
      </c>
      <c r="F13" s="174">
        <v>12987.661223475123</v>
      </c>
      <c r="G13" s="154">
        <v>14816.122222113767</v>
      </c>
      <c r="I13" s="96"/>
      <c r="J13" s="96"/>
      <c r="K13" s="96"/>
      <c r="L13" s="96"/>
    </row>
    <row r="14" spans="1:14">
      <c r="A14" s="291"/>
      <c r="B14" s="62" t="s">
        <v>35</v>
      </c>
      <c r="C14" s="154">
        <v>-2489.6028141620027</v>
      </c>
      <c r="D14" s="174">
        <v>-172.44058274499275</v>
      </c>
      <c r="E14" s="154">
        <v>1180.7143617519971</v>
      </c>
      <c r="F14" s="174">
        <v>5672.0260738750021</v>
      </c>
      <c r="G14" s="154">
        <v>8237.3093563249986</v>
      </c>
      <c r="I14" s="96"/>
      <c r="J14" s="96"/>
      <c r="K14" s="96"/>
      <c r="L14" s="96"/>
    </row>
    <row r="15" spans="1:14">
      <c r="A15" s="291"/>
      <c r="B15" s="411" t="s">
        <v>330</v>
      </c>
      <c r="C15" s="154">
        <v>-360.48384708704725</v>
      </c>
      <c r="D15" s="174">
        <v>4588.0853525173379</v>
      </c>
      <c r="E15" s="154">
        <v>7200.0122205865164</v>
      </c>
      <c r="F15" s="174">
        <v>7315.6351496001207</v>
      </c>
      <c r="G15" s="154">
        <v>6578.8128657887682</v>
      </c>
      <c r="I15" s="96"/>
      <c r="J15" s="96"/>
      <c r="K15" s="96"/>
      <c r="L15" s="96"/>
    </row>
    <row r="16" spans="1:14">
      <c r="A16" s="291"/>
      <c r="B16" s="412" t="s">
        <v>331</v>
      </c>
      <c r="C16" s="154">
        <v>2643.2695153330001</v>
      </c>
      <c r="D16" s="174">
        <v>3753.7219367179996</v>
      </c>
      <c r="E16" s="154">
        <v>2858.9338526510001</v>
      </c>
      <c r="F16" s="174">
        <v>2591.7239020030001</v>
      </c>
      <c r="G16" s="154">
        <v>2518.3199316600003</v>
      </c>
      <c r="I16" s="96"/>
      <c r="J16" s="96"/>
      <c r="K16" s="96"/>
      <c r="L16" s="96"/>
    </row>
    <row r="17" spans="1:13">
      <c r="A17" s="291"/>
      <c r="B17" s="412" t="s">
        <v>332</v>
      </c>
      <c r="C17" s="154">
        <v>-3003.7533624200473</v>
      </c>
      <c r="D17" s="174">
        <v>834.36341579933833</v>
      </c>
      <c r="E17" s="154">
        <v>4341.0783679355163</v>
      </c>
      <c r="F17" s="174">
        <v>4723.9112475971206</v>
      </c>
      <c r="G17" s="154">
        <v>4060.492934128768</v>
      </c>
      <c r="I17" s="96"/>
      <c r="J17" s="96"/>
      <c r="K17" s="96"/>
      <c r="L17" s="96"/>
    </row>
    <row r="18" spans="1:13">
      <c r="A18" s="291"/>
      <c r="B18" s="411" t="s">
        <v>333</v>
      </c>
      <c r="C18" s="154">
        <v>-5156.4452514249997</v>
      </c>
      <c r="D18" s="174">
        <v>398.41094098100302</v>
      </c>
      <c r="E18" s="154">
        <v>1592.6416841669993</v>
      </c>
      <c r="F18" s="174">
        <v>1454.9393459290004</v>
      </c>
      <c r="G18" s="154">
        <v>401.52614046499997</v>
      </c>
      <c r="I18" s="96"/>
      <c r="J18" s="96"/>
      <c r="K18" s="96"/>
      <c r="L18" s="96"/>
    </row>
    <row r="19" spans="1:13" ht="12" customHeight="1">
      <c r="A19" s="291"/>
      <c r="B19" s="413" t="s">
        <v>334</v>
      </c>
      <c r="C19" s="153">
        <v>4795.9614043379524</v>
      </c>
      <c r="D19" s="248">
        <v>4189.6744115363344</v>
      </c>
      <c r="E19" s="153">
        <v>5607.3705364195175</v>
      </c>
      <c r="F19" s="248">
        <v>5860.6958036711203</v>
      </c>
      <c r="G19" s="153">
        <v>6177.2867253237682</v>
      </c>
      <c r="I19" s="96"/>
      <c r="J19" s="96"/>
      <c r="K19" s="96"/>
      <c r="L19" s="96"/>
      <c r="M19" s="96"/>
    </row>
    <row r="20" spans="1:13" ht="12.6" customHeight="1">
      <c r="A20" s="291"/>
      <c r="B20" s="412" t="s">
        <v>331</v>
      </c>
      <c r="C20" s="154">
        <v>3823.438148576</v>
      </c>
      <c r="D20" s="174">
        <v>3361.0447273599993</v>
      </c>
      <c r="E20" s="154">
        <v>2549.0271260479999</v>
      </c>
      <c r="F20" s="174">
        <v>2430.1552911809999</v>
      </c>
      <c r="G20" s="154">
        <v>2504.7033219250002</v>
      </c>
      <c r="I20" s="96"/>
      <c r="J20" s="96"/>
      <c r="K20" s="96"/>
      <c r="L20" s="96"/>
    </row>
    <row r="21" spans="1:13" s="1" customFormat="1">
      <c r="A21" s="291"/>
      <c r="B21" s="414" t="s">
        <v>140</v>
      </c>
      <c r="C21" s="153">
        <v>972.52325576195335</v>
      </c>
      <c r="D21" s="248">
        <v>828.6296841763351</v>
      </c>
      <c r="E21" s="153">
        <v>3058.3434103715172</v>
      </c>
      <c r="F21" s="248">
        <v>3429.540512490119</v>
      </c>
      <c r="G21" s="153">
        <v>3672.583403398768</v>
      </c>
      <c r="I21" s="96"/>
      <c r="J21" s="96"/>
      <c r="K21" s="96"/>
      <c r="L21" s="96"/>
      <c r="M21" s="148"/>
    </row>
    <row r="22" spans="1:13" s="1" customFormat="1">
      <c r="A22" s="291"/>
      <c r="B22" s="62" t="s">
        <v>73</v>
      </c>
      <c r="C22" s="154">
        <v>82167.234535341122</v>
      </c>
      <c r="D22" s="174">
        <v>62824.136377139395</v>
      </c>
      <c r="E22" s="154">
        <v>64656.585002435299</v>
      </c>
      <c r="F22" s="174">
        <v>74838.180878672501</v>
      </c>
      <c r="G22" s="154">
        <v>65857.089786724289</v>
      </c>
      <c r="I22" s="96"/>
      <c r="J22" s="96"/>
      <c r="K22" s="96"/>
      <c r="L22" s="96"/>
    </row>
    <row r="23" spans="1:13" s="1" customFormat="1">
      <c r="A23" s="291"/>
      <c r="B23" s="62" t="s">
        <v>74</v>
      </c>
      <c r="C23" s="154">
        <v>-13796.916802741151</v>
      </c>
      <c r="D23" s="174">
        <v>7517.0075444869581</v>
      </c>
      <c r="E23" s="154">
        <v>11214.200286418185</v>
      </c>
      <c r="F23" s="174">
        <v>5198.5982707304502</v>
      </c>
      <c r="G23" s="154">
        <v>12373.515390617657</v>
      </c>
      <c r="I23" s="96"/>
      <c r="J23" s="96"/>
      <c r="K23" s="96"/>
      <c r="L23" s="96"/>
    </row>
    <row r="24" spans="1:13">
      <c r="A24" s="291"/>
      <c r="B24" s="107" t="s">
        <v>83</v>
      </c>
      <c r="C24" s="188">
        <v>3251595.4807111793</v>
      </c>
      <c r="D24" s="267">
        <v>3119402.3086939086</v>
      </c>
      <c r="E24" s="188">
        <v>3071441.7492015851</v>
      </c>
      <c r="F24" s="267">
        <v>3060093.2778734802</v>
      </c>
      <c r="G24" s="188">
        <v>2958338.9468235355</v>
      </c>
    </row>
    <row r="25" spans="1:13" s="31" customFormat="1" ht="12.6" customHeight="1">
      <c r="A25" s="33"/>
      <c r="B25" s="41"/>
      <c r="C25" s="41"/>
      <c r="D25" s="41"/>
      <c r="E25" s="41"/>
      <c r="F25" s="34"/>
      <c r="G25" s="34"/>
    </row>
    <row r="26" spans="1:13" ht="12.6" customHeight="1">
      <c r="A26" s="19"/>
      <c r="B26" s="284" t="s">
        <v>179</v>
      </c>
      <c r="C26" s="1"/>
      <c r="D26" s="1"/>
      <c r="E26" s="1"/>
      <c r="F26" s="1"/>
      <c r="G26" s="1"/>
    </row>
    <row r="27" spans="1:13" ht="12.6" customHeight="1">
      <c r="A27" s="19"/>
      <c r="B27" s="1"/>
      <c r="C27" s="1"/>
      <c r="D27" s="1"/>
      <c r="E27" s="1"/>
      <c r="F27" s="1"/>
      <c r="G27" s="1"/>
    </row>
    <row r="28" spans="1:13" ht="12.6" customHeight="1">
      <c r="A28" s="281">
        <v>4.0999999999999996</v>
      </c>
      <c r="B28" s="1" t="s">
        <v>180</v>
      </c>
      <c r="C28" s="1"/>
      <c r="D28" s="1"/>
      <c r="E28" s="1"/>
      <c r="F28" s="1"/>
      <c r="G28" s="1"/>
    </row>
    <row r="29" spans="1:13" ht="12.6" customHeight="1">
      <c r="A29" s="19"/>
      <c r="B29" s="1"/>
      <c r="C29" s="1"/>
      <c r="D29" s="1"/>
      <c r="E29" s="1"/>
      <c r="F29" s="1"/>
      <c r="G29" s="3" t="str">
        <f>'Trends file-1'!$G$6</f>
        <v>Amount in Rs Mn, except ratios</v>
      </c>
    </row>
    <row r="30" spans="1:13" ht="12.6" customHeight="1">
      <c r="A30" s="19"/>
      <c r="B30" s="483" t="s">
        <v>0</v>
      </c>
      <c r="C30" s="485" t="s">
        <v>1</v>
      </c>
      <c r="D30" s="486"/>
      <c r="E30" s="486"/>
      <c r="F30" s="486"/>
      <c r="G30" s="486"/>
    </row>
    <row r="31" spans="1:13" ht="24" customHeight="1">
      <c r="A31" s="19"/>
      <c r="B31" s="484"/>
      <c r="C31" s="215">
        <f>$C$6</f>
        <v>43281</v>
      </c>
      <c r="D31" s="215">
        <f>$D$6</f>
        <v>43190</v>
      </c>
      <c r="E31" s="215">
        <f>$E$6</f>
        <v>43100</v>
      </c>
      <c r="F31" s="215">
        <f>$F$6</f>
        <v>43008</v>
      </c>
      <c r="G31" s="215">
        <f>$G$6</f>
        <v>42916</v>
      </c>
    </row>
    <row r="32" spans="1:13" ht="12.6" customHeight="1">
      <c r="A32" s="291"/>
      <c r="B32" s="44" t="s">
        <v>4</v>
      </c>
      <c r="C32" s="43">
        <v>150277.55454499199</v>
      </c>
      <c r="D32" s="150">
        <v>148984.01662239709</v>
      </c>
      <c r="E32" s="43">
        <v>153945.9556697261</v>
      </c>
      <c r="F32" s="150">
        <v>168265.14227106102</v>
      </c>
      <c r="G32" s="43">
        <v>173369.64976869695</v>
      </c>
    </row>
    <row r="33" spans="1:11" ht="12.6" customHeight="1">
      <c r="A33" s="291"/>
      <c r="B33" s="63" t="s">
        <v>141</v>
      </c>
      <c r="C33" s="42">
        <v>131472.9</v>
      </c>
      <c r="D33" s="149">
        <v>131366.79999999999</v>
      </c>
      <c r="E33" s="42">
        <v>137378.4</v>
      </c>
      <c r="F33" s="149">
        <v>146130.6</v>
      </c>
      <c r="G33" s="42">
        <v>152245.20000000001</v>
      </c>
    </row>
    <row r="34" spans="1:11" ht="12.6" customHeight="1">
      <c r="A34" s="291"/>
      <c r="B34" s="44" t="s">
        <v>77</v>
      </c>
      <c r="C34" s="42">
        <v>49143.649320793949</v>
      </c>
      <c r="D34" s="149">
        <v>52489.744791237055</v>
      </c>
      <c r="E34" s="42">
        <v>57707.193421635078</v>
      </c>
      <c r="F34" s="149">
        <v>63271.331309602014</v>
      </c>
      <c r="G34" s="42">
        <v>64689.712443171942</v>
      </c>
    </row>
    <row r="35" spans="1:11" ht="12.6" customHeight="1">
      <c r="A35" s="291"/>
      <c r="B35" s="112" t="s">
        <v>79</v>
      </c>
      <c r="C35" s="113">
        <v>0.32701922432521818</v>
      </c>
      <c r="D35" s="268">
        <v>0.35231795988071218</v>
      </c>
      <c r="E35" s="113">
        <v>0.37485358527663715</v>
      </c>
      <c r="F35" s="268">
        <v>0.37602161954421437</v>
      </c>
      <c r="G35" s="113">
        <v>0.37313170171064219</v>
      </c>
    </row>
    <row r="36" spans="1:11" ht="12.6" customHeight="1">
      <c r="A36" s="291"/>
      <c r="B36" s="283" t="s">
        <v>15</v>
      </c>
      <c r="C36" s="42">
        <v>4956.3518355889464</v>
      </c>
      <c r="D36" s="149">
        <v>9862.77281635705</v>
      </c>
      <c r="E36" s="42">
        <v>15942.354266671085</v>
      </c>
      <c r="F36" s="149">
        <v>24599.208351102003</v>
      </c>
      <c r="G36" s="42">
        <v>24868.72909639094</v>
      </c>
    </row>
    <row r="37" spans="1:11" ht="12.6" customHeight="1">
      <c r="A37" s="291"/>
      <c r="B37" s="62" t="s">
        <v>139</v>
      </c>
      <c r="C37" s="154">
        <v>-13481.616107968057</v>
      </c>
      <c r="D37" s="174">
        <v>-862.93557709496599</v>
      </c>
      <c r="E37" s="154">
        <v>4460.1129833230952</v>
      </c>
      <c r="F37" s="174">
        <v>11850.015871328002</v>
      </c>
      <c r="G37" s="154">
        <v>14894.33188706794</v>
      </c>
    </row>
    <row r="38" spans="1:11" ht="12.6" hidden="1" customHeight="1">
      <c r="A38" s="291"/>
      <c r="B38" s="411" t="s">
        <v>35</v>
      </c>
      <c r="C38" s="415">
        <v>-5756.7990627890013</v>
      </c>
      <c r="D38" s="416">
        <v>-2704.0899063529996</v>
      </c>
      <c r="E38" s="415">
        <v>-619.18873620900104</v>
      </c>
      <c r="F38" s="416">
        <v>3503.6044789810003</v>
      </c>
      <c r="G38" s="415">
        <v>4625.9992419749997</v>
      </c>
    </row>
    <row r="39" spans="1:11" ht="12.6" customHeight="1">
      <c r="A39" s="291"/>
      <c r="B39" s="413" t="s">
        <v>335</v>
      </c>
      <c r="C39" s="417">
        <v>-7724.8170451790556</v>
      </c>
      <c r="D39" s="418">
        <v>1841.1543292580336</v>
      </c>
      <c r="E39" s="417">
        <v>5079.3017195320963</v>
      </c>
      <c r="F39" s="418">
        <v>8346.4113923470013</v>
      </c>
      <c r="G39" s="417">
        <v>10268.33264509294</v>
      </c>
    </row>
    <row r="40" spans="1:11" ht="12.6" customHeight="1">
      <c r="A40" s="291"/>
      <c r="B40" s="412" t="s">
        <v>331</v>
      </c>
      <c r="C40" s="415">
        <v>2100.042062</v>
      </c>
      <c r="D40" s="416">
        <v>2039.4003610000004</v>
      </c>
      <c r="E40" s="415">
        <v>1831.381378999999</v>
      </c>
      <c r="F40" s="416">
        <v>2372.7455780000005</v>
      </c>
      <c r="G40" s="415">
        <v>2521.9507090000002</v>
      </c>
    </row>
    <row r="41" spans="1:11" ht="12.6" customHeight="1">
      <c r="A41" s="291"/>
      <c r="B41" s="414" t="s">
        <v>332</v>
      </c>
      <c r="C41" s="419">
        <v>-9824.8591071790561</v>
      </c>
      <c r="D41" s="420">
        <v>-198.24603174196682</v>
      </c>
      <c r="E41" s="419">
        <v>3247.9203405320973</v>
      </c>
      <c r="F41" s="420">
        <v>5973.6658143470013</v>
      </c>
      <c r="G41" s="419">
        <v>7746.3819360929392</v>
      </c>
    </row>
    <row r="42" spans="1:11" ht="12.6" customHeight="1">
      <c r="A42" s="291"/>
      <c r="B42" s="89" t="s">
        <v>73</v>
      </c>
      <c r="C42" s="103">
        <v>78871.497598009009</v>
      </c>
      <c r="D42" s="147">
        <v>46533.706929705477</v>
      </c>
      <c r="E42" s="103">
        <v>59989.219353236018</v>
      </c>
      <c r="F42" s="147">
        <v>71707.579193021069</v>
      </c>
      <c r="G42" s="103">
        <v>62791.518333755659</v>
      </c>
      <c r="K42" s="354"/>
    </row>
    <row r="43" spans="1:11" ht="12.6" customHeight="1">
      <c r="A43" s="291"/>
      <c r="B43" s="89" t="s">
        <v>74</v>
      </c>
      <c r="C43" s="101">
        <v>-29727.84827721506</v>
      </c>
      <c r="D43" s="269">
        <v>5956.0378615315785</v>
      </c>
      <c r="E43" s="101">
        <v>-2282.0259316009397</v>
      </c>
      <c r="F43" s="269">
        <v>-8436.2478834190551</v>
      </c>
      <c r="G43" s="101">
        <v>1898.194109416283</v>
      </c>
    </row>
    <row r="44" spans="1:11" ht="12.6" customHeight="1">
      <c r="A44" s="291"/>
      <c r="B44" s="102" t="s">
        <v>83</v>
      </c>
      <c r="C44" s="104">
        <v>2648951.4749648469</v>
      </c>
      <c r="D44" s="270">
        <v>2532197.4442563807</v>
      </c>
      <c r="E44" s="104">
        <v>2494225.2378263837</v>
      </c>
      <c r="F44" s="270">
        <v>2438693.3158562952</v>
      </c>
      <c r="G44" s="104">
        <v>2349741.9496481554</v>
      </c>
    </row>
    <row r="45" spans="1:11" customFormat="1" ht="12.6" customHeight="1"/>
    <row r="46" spans="1:11" ht="12.6" customHeight="1">
      <c r="A46" s="281" t="s">
        <v>131</v>
      </c>
      <c r="B46" s="1" t="s">
        <v>181</v>
      </c>
      <c r="C46" s="1"/>
      <c r="D46" s="1"/>
      <c r="E46" s="1"/>
      <c r="F46" s="1"/>
      <c r="G46" s="1"/>
    </row>
    <row r="47" spans="1:11" ht="12.6" customHeight="1">
      <c r="A47" s="19"/>
      <c r="B47" s="1"/>
      <c r="C47" s="1"/>
      <c r="D47" s="1"/>
      <c r="E47" s="1"/>
      <c r="F47" s="1"/>
      <c r="G47" s="3" t="str">
        <f>'Trends file-1'!$G$6</f>
        <v>Amount in Rs Mn, except ratios</v>
      </c>
    </row>
    <row r="48" spans="1:11" ht="12.6" customHeight="1">
      <c r="A48" s="19"/>
      <c r="B48" s="483" t="s">
        <v>0</v>
      </c>
      <c r="C48" s="485" t="s">
        <v>1</v>
      </c>
      <c r="D48" s="486"/>
      <c r="E48" s="486"/>
      <c r="F48" s="486"/>
      <c r="G48" s="486"/>
    </row>
    <row r="49" spans="1:7" ht="24" customHeight="1">
      <c r="A49" s="19"/>
      <c r="B49" s="484"/>
      <c r="C49" s="215">
        <f>$C$6</f>
        <v>43281</v>
      </c>
      <c r="D49" s="215">
        <f>$D$6</f>
        <v>43190</v>
      </c>
      <c r="E49" s="215">
        <f>$E$6</f>
        <v>43100</v>
      </c>
      <c r="F49" s="215">
        <f>$F$6</f>
        <v>43008</v>
      </c>
      <c r="G49" s="215">
        <f>$G$6</f>
        <v>42916</v>
      </c>
    </row>
    <row r="50" spans="1:7" ht="12.6" customHeight="1">
      <c r="A50" s="291"/>
      <c r="B50" s="44" t="s">
        <v>4</v>
      </c>
      <c r="C50" s="43">
        <v>149299.66339330899</v>
      </c>
      <c r="D50" s="150">
        <v>148042.85671868108</v>
      </c>
      <c r="E50" s="43">
        <v>153034.983181046</v>
      </c>
      <c r="F50" s="150">
        <v>167363.98665840307</v>
      </c>
      <c r="G50" s="43">
        <v>172521.15823137001</v>
      </c>
    </row>
    <row r="51" spans="1:7" ht="12.6" customHeight="1">
      <c r="A51" s="291"/>
      <c r="B51" s="63" t="s">
        <v>141</v>
      </c>
      <c r="C51" s="42">
        <v>130535.3</v>
      </c>
      <c r="D51" s="149">
        <v>130445</v>
      </c>
      <c r="E51" s="42">
        <v>136485.1</v>
      </c>
      <c r="F51" s="149">
        <v>145260.29999999999</v>
      </c>
      <c r="G51" s="42">
        <v>151404.4</v>
      </c>
    </row>
    <row r="52" spans="1:7" ht="12.6" customHeight="1">
      <c r="A52" s="291"/>
      <c r="B52" s="44" t="s">
        <v>77</v>
      </c>
      <c r="C52" s="42">
        <v>49133.491151993992</v>
      </c>
      <c r="D52" s="149">
        <v>52421.884666386119</v>
      </c>
      <c r="E52" s="42">
        <v>57685.89548229301</v>
      </c>
      <c r="F52" s="149">
        <v>63289.856564123053</v>
      </c>
      <c r="G52" s="42">
        <v>64753.85131324004</v>
      </c>
    </row>
    <row r="53" spans="1:7" ht="12.6" customHeight="1">
      <c r="A53" s="291"/>
      <c r="B53" s="112" t="s">
        <v>79</v>
      </c>
      <c r="C53" s="113">
        <v>0.32909311404513159</v>
      </c>
      <c r="D53" s="268">
        <v>0.35409938600415536</v>
      </c>
      <c r="E53" s="113">
        <v>0.37694580861977472</v>
      </c>
      <c r="F53" s="268">
        <v>0.37815696093150741</v>
      </c>
      <c r="G53" s="113">
        <v>0.37533860760659826</v>
      </c>
    </row>
    <row r="54" spans="1:7" ht="12.6" customHeight="1">
      <c r="A54" s="291"/>
      <c r="B54" s="283" t="s">
        <v>15</v>
      </c>
      <c r="C54" s="42">
        <v>5287.0194653580038</v>
      </c>
      <c r="D54" s="149">
        <v>10133.456846138106</v>
      </c>
      <c r="E54" s="42">
        <v>16235.940482868013</v>
      </c>
      <c r="F54" s="149">
        <v>24937.006748854044</v>
      </c>
      <c r="G54" s="42">
        <v>25236.430977460048</v>
      </c>
    </row>
    <row r="55" spans="1:7" ht="12.6" customHeight="1">
      <c r="A55" s="291"/>
      <c r="B55" s="62" t="s">
        <v>139</v>
      </c>
      <c r="C55" s="154">
        <v>-13066.574968384997</v>
      </c>
      <c r="D55" s="174">
        <v>-483.25393494589662</v>
      </c>
      <c r="E55" s="154">
        <v>4942.3465072700146</v>
      </c>
      <c r="F55" s="174">
        <v>12365.444770436046</v>
      </c>
      <c r="G55" s="154">
        <v>15491.601755755049</v>
      </c>
    </row>
    <row r="56" spans="1:7" ht="12.6" hidden="1" customHeight="1">
      <c r="A56" s="291"/>
      <c r="B56" s="411" t="s">
        <v>35</v>
      </c>
      <c r="C56" s="154">
        <v>-5762.221351559002</v>
      </c>
      <c r="D56" s="174">
        <v>-2709.1383204930007</v>
      </c>
      <c r="E56" s="154">
        <v>-624.37212778199955</v>
      </c>
      <c r="F56" s="174">
        <v>3498.3243378219995</v>
      </c>
      <c r="G56" s="154">
        <v>4620.9552448699997</v>
      </c>
    </row>
    <row r="57" spans="1:7" ht="12.6" customHeight="1">
      <c r="A57" s="291"/>
      <c r="B57" s="413" t="s">
        <v>335</v>
      </c>
      <c r="C57" s="153">
        <v>-7304.3536168259952</v>
      </c>
      <c r="D57" s="248">
        <v>2225.8843855471041</v>
      </c>
      <c r="E57" s="153">
        <v>5566.7186350520142</v>
      </c>
      <c r="F57" s="248">
        <v>8867.1204326140469</v>
      </c>
      <c r="G57" s="153">
        <v>10870.64651088505</v>
      </c>
    </row>
    <row r="58" spans="1:7" ht="12.6" customHeight="1">
      <c r="A58" s="291"/>
      <c r="B58" s="412" t="s">
        <v>331</v>
      </c>
      <c r="C58" s="154">
        <v>2100.042062</v>
      </c>
      <c r="D58" s="174">
        <v>2039.4003610000004</v>
      </c>
      <c r="E58" s="154">
        <v>1831.381378999999</v>
      </c>
      <c r="F58" s="174">
        <v>2372.7455780000005</v>
      </c>
      <c r="G58" s="154">
        <v>2521.9507090000002</v>
      </c>
    </row>
    <row r="59" spans="1:7" ht="12.6" customHeight="1">
      <c r="A59" s="291"/>
      <c r="B59" s="414" t="s">
        <v>332</v>
      </c>
      <c r="C59" s="419">
        <v>-9404.3956788259948</v>
      </c>
      <c r="D59" s="420">
        <v>186.48402454710367</v>
      </c>
      <c r="E59" s="419">
        <v>3735.3372560520152</v>
      </c>
      <c r="F59" s="420">
        <v>6494.3748546140469</v>
      </c>
      <c r="G59" s="419">
        <v>8348.6958018850491</v>
      </c>
    </row>
    <row r="60" spans="1:7" ht="12.6" customHeight="1">
      <c r="A60" s="291"/>
      <c r="B60" s="89" t="s">
        <v>73</v>
      </c>
      <c r="C60" s="103">
        <v>78663.572605062014</v>
      </c>
      <c r="D60" s="147">
        <v>46233.060021024474</v>
      </c>
      <c r="E60" s="103">
        <v>59600.601534054018</v>
      </c>
      <c r="F60" s="147">
        <v>71440.418266300068</v>
      </c>
      <c r="G60" s="103">
        <v>62513.073173250661</v>
      </c>
    </row>
    <row r="61" spans="1:7" ht="12.6" customHeight="1">
      <c r="A61" s="291"/>
      <c r="B61" s="89" t="s">
        <v>74</v>
      </c>
      <c r="C61" s="101">
        <v>-29530.081453068022</v>
      </c>
      <c r="D61" s="269">
        <v>6188.8246453616448</v>
      </c>
      <c r="E61" s="101">
        <v>-1914.706051761008</v>
      </c>
      <c r="F61" s="269">
        <v>-8150.5617021770158</v>
      </c>
      <c r="G61" s="101">
        <v>2240.7781399893793</v>
      </c>
    </row>
    <row r="62" spans="1:7" ht="12.6" customHeight="1">
      <c r="A62" s="291"/>
      <c r="B62" s="102" t="s">
        <v>83</v>
      </c>
      <c r="C62" s="104">
        <v>2634026.2452442995</v>
      </c>
      <c r="D62" s="270">
        <v>2517948.0353326406</v>
      </c>
      <c r="E62" s="104">
        <v>2480374.2566050747</v>
      </c>
      <c r="F62" s="270">
        <v>2425520.0769335022</v>
      </c>
      <c r="G62" s="104">
        <v>2337019.5260094726</v>
      </c>
    </row>
    <row r="63" spans="1:7" customFormat="1" ht="12.6" customHeight="1"/>
    <row r="64" spans="1:7" ht="12.6" customHeight="1">
      <c r="A64" s="20"/>
      <c r="B64" s="111" t="s">
        <v>85</v>
      </c>
      <c r="C64" s="1"/>
      <c r="D64" s="1"/>
      <c r="E64" s="1"/>
      <c r="F64" s="1"/>
      <c r="G64" s="1"/>
    </row>
    <row r="65" spans="1:13" customFormat="1" ht="12.6" customHeight="1"/>
    <row r="66" spans="1:13" ht="12.6" customHeight="1">
      <c r="A66" s="19" t="s">
        <v>146</v>
      </c>
      <c r="B66" s="1" t="s">
        <v>132</v>
      </c>
      <c r="C66" s="1"/>
      <c r="D66" s="1"/>
      <c r="E66" s="1"/>
      <c r="F66" s="1"/>
      <c r="G66" s="1"/>
    </row>
    <row r="67" spans="1:13" ht="12.6" customHeight="1">
      <c r="A67" s="20"/>
      <c r="G67" s="3" t="str">
        <f>'Trends file-1'!$G$6</f>
        <v>Amount in Rs Mn, except ratios</v>
      </c>
      <c r="H67" s="30"/>
      <c r="I67" s="30"/>
      <c r="J67" s="30"/>
      <c r="K67" s="30"/>
      <c r="L67" s="3"/>
    </row>
    <row r="68" spans="1:13" ht="12.75" customHeight="1">
      <c r="A68" s="20"/>
      <c r="B68" s="483" t="s">
        <v>0</v>
      </c>
      <c r="C68" s="485" t="s">
        <v>1</v>
      </c>
      <c r="D68" s="486"/>
      <c r="E68" s="486"/>
      <c r="F68" s="486"/>
      <c r="G68" s="486"/>
      <c r="H68" s="358"/>
      <c r="I68" s="358"/>
      <c r="J68" s="358"/>
      <c r="K68" s="358"/>
      <c r="L68" s="358"/>
    </row>
    <row r="69" spans="1:13" ht="24.95" customHeight="1">
      <c r="A69" s="20"/>
      <c r="B69" s="484"/>
      <c r="C69" s="215">
        <f>$C$6</f>
        <v>43281</v>
      </c>
      <c r="D69" s="215">
        <f>$D$6</f>
        <v>43190</v>
      </c>
      <c r="E69" s="215">
        <f>$E$6</f>
        <v>43100</v>
      </c>
      <c r="F69" s="215">
        <f>$F$6</f>
        <v>43008</v>
      </c>
      <c r="G69" s="215">
        <f>$G$6</f>
        <v>42916</v>
      </c>
      <c r="H69" s="8"/>
      <c r="I69" s="8"/>
      <c r="J69" s="8"/>
      <c r="K69" s="8"/>
      <c r="L69" s="8"/>
    </row>
    <row r="70" spans="1:13" ht="12.6" customHeight="1">
      <c r="A70" s="292"/>
      <c r="B70" s="2" t="s">
        <v>4</v>
      </c>
      <c r="C70" s="43">
        <v>104803.372189</v>
      </c>
      <c r="D70" s="150">
        <v>103532.13564700008</v>
      </c>
      <c r="E70" s="43">
        <v>107510.39734299996</v>
      </c>
      <c r="F70" s="150">
        <v>122450.17312800002</v>
      </c>
      <c r="G70" s="43">
        <v>129146.70572999999</v>
      </c>
      <c r="H70" s="5"/>
      <c r="I70" s="96"/>
      <c r="J70" s="96"/>
      <c r="K70" s="96"/>
      <c r="L70" s="96"/>
    </row>
    <row r="71" spans="1:13" ht="12.6" customHeight="1">
      <c r="A71" s="292"/>
      <c r="B71" s="2" t="s">
        <v>77</v>
      </c>
      <c r="C71" s="42">
        <v>27602.564374000009</v>
      </c>
      <c r="D71" s="149">
        <v>29428.119611289003</v>
      </c>
      <c r="E71" s="42">
        <v>35090.921213339956</v>
      </c>
      <c r="F71" s="149">
        <v>42087.358577575025</v>
      </c>
      <c r="G71" s="42">
        <v>44281.229713139983</v>
      </c>
      <c r="H71" s="5"/>
      <c r="I71" s="96"/>
      <c r="J71" s="96"/>
      <c r="K71" s="96"/>
      <c r="L71" s="96"/>
    </row>
    <row r="72" spans="1:13" s="1" customFormat="1">
      <c r="A72" s="292"/>
      <c r="B72" s="112" t="s">
        <v>79</v>
      </c>
      <c r="C72" s="113">
        <v>0.26337477313441954</v>
      </c>
      <c r="D72" s="268">
        <v>0.28424140415325921</v>
      </c>
      <c r="E72" s="113">
        <v>0.32639560526770517</v>
      </c>
      <c r="F72" s="268">
        <v>0.34371007816853089</v>
      </c>
      <c r="G72" s="113">
        <v>0.34287541027733487</v>
      </c>
      <c r="H72" s="9"/>
      <c r="I72" s="96"/>
      <c r="J72" s="96"/>
      <c r="K72" s="96"/>
      <c r="L72" s="96"/>
    </row>
    <row r="73" spans="1:13" ht="12.6" customHeight="1">
      <c r="A73" s="292"/>
      <c r="B73" s="287" t="s">
        <v>15</v>
      </c>
      <c r="C73" s="42">
        <v>-8781.9787389999983</v>
      </c>
      <c r="D73" s="149">
        <v>-4820.1000347110239</v>
      </c>
      <c r="E73" s="42">
        <v>1668.4377053399803</v>
      </c>
      <c r="F73" s="149">
        <v>11377.827201575012</v>
      </c>
      <c r="G73" s="42">
        <v>12602.926117139985</v>
      </c>
      <c r="H73" s="5"/>
      <c r="I73" s="96"/>
      <c r="J73" s="96"/>
      <c r="K73" s="96"/>
      <c r="L73" s="96"/>
      <c r="M73" s="96"/>
    </row>
    <row r="74" spans="1:13" s="1" customFormat="1">
      <c r="A74" s="292"/>
      <c r="B74" s="89" t="s">
        <v>73</v>
      </c>
      <c r="C74" s="103">
        <v>69349.749057212</v>
      </c>
      <c r="D74" s="147">
        <v>33554.285472450152</v>
      </c>
      <c r="E74" s="103">
        <v>49356.647657974019</v>
      </c>
      <c r="F74" s="147">
        <v>61053.494660032062</v>
      </c>
      <c r="G74" s="103">
        <v>50729.090676827989</v>
      </c>
      <c r="H74" s="9"/>
      <c r="I74" s="96"/>
      <c r="J74" s="96"/>
      <c r="K74" s="96"/>
      <c r="L74" s="96"/>
    </row>
    <row r="75" spans="1:13" s="1" customFormat="1">
      <c r="A75" s="292"/>
      <c r="B75" s="89" t="s">
        <v>74</v>
      </c>
      <c r="C75" s="101">
        <v>-41747.184683211992</v>
      </c>
      <c r="D75" s="269">
        <v>-4126.1658611611492</v>
      </c>
      <c r="E75" s="101">
        <v>-14265.726444634063</v>
      </c>
      <c r="F75" s="269">
        <v>-18966.136082457037</v>
      </c>
      <c r="G75" s="101">
        <v>-6447.8609636880064</v>
      </c>
      <c r="H75" s="9"/>
      <c r="I75" s="96"/>
      <c r="J75" s="96"/>
      <c r="K75" s="96"/>
      <c r="L75" s="96"/>
    </row>
    <row r="76" spans="1:13" s="1" customFormat="1">
      <c r="A76" s="292"/>
      <c r="B76" s="102" t="s">
        <v>83</v>
      </c>
      <c r="C76" s="104">
        <v>2170373.3731832551</v>
      </c>
      <c r="D76" s="270">
        <v>2051569.6893217503</v>
      </c>
      <c r="E76" s="104">
        <v>2027872.18015425</v>
      </c>
      <c r="F76" s="270">
        <v>1983494.1073575392</v>
      </c>
      <c r="G76" s="104">
        <v>1905160.5235878914</v>
      </c>
      <c r="H76" s="9"/>
      <c r="I76" s="96"/>
      <c r="J76" s="96"/>
      <c r="K76" s="96"/>
      <c r="L76" s="96"/>
    </row>
    <row r="77" spans="1:13" s="44" customFormat="1" ht="36" customHeight="1">
      <c r="A77" s="410"/>
      <c r="B77" s="481"/>
      <c r="C77" s="481"/>
      <c r="D77" s="481"/>
      <c r="E77" s="481"/>
      <c r="F77" s="481"/>
      <c r="G77" s="481"/>
    </row>
    <row r="78" spans="1:13">
      <c r="A78" s="20"/>
      <c r="B78" s="31"/>
      <c r="C78" s="31"/>
      <c r="D78" s="31"/>
      <c r="E78" s="31"/>
      <c r="F78" s="31"/>
    </row>
    <row r="79" spans="1:13" ht="12.6" customHeight="1">
      <c r="A79" s="19" t="s">
        <v>147</v>
      </c>
      <c r="B79" s="1" t="s">
        <v>226</v>
      </c>
      <c r="C79" s="1"/>
      <c r="D79" s="1"/>
      <c r="E79" s="1"/>
      <c r="F79" s="1"/>
      <c r="G79" s="1"/>
    </row>
    <row r="80" spans="1:13" ht="12.6" customHeight="1">
      <c r="A80" s="20"/>
      <c r="G80" s="3" t="str">
        <f>'Trends file-1'!$G$6</f>
        <v>Amount in Rs Mn, except ratios</v>
      </c>
      <c r="L80" s="3"/>
    </row>
    <row r="81" spans="1:13" ht="12.75" customHeight="1">
      <c r="A81" s="20"/>
      <c r="B81" s="483" t="s">
        <v>0</v>
      </c>
      <c r="C81" s="485" t="s">
        <v>1</v>
      </c>
      <c r="D81" s="486"/>
      <c r="E81" s="486"/>
      <c r="F81" s="486"/>
      <c r="G81" s="486"/>
      <c r="H81" s="358"/>
      <c r="I81" s="358"/>
      <c r="J81" s="358"/>
      <c r="K81" s="358"/>
      <c r="L81" s="358"/>
    </row>
    <row r="82" spans="1:13" ht="24.95" customHeight="1">
      <c r="A82" s="20"/>
      <c r="B82" s="484"/>
      <c r="C82" s="215">
        <f>$C$6</f>
        <v>43281</v>
      </c>
      <c r="D82" s="215">
        <f>$D$6</f>
        <v>43190</v>
      </c>
      <c r="E82" s="215">
        <f>$E$6</f>
        <v>43100</v>
      </c>
      <c r="F82" s="215">
        <f>$F$6</f>
        <v>43008</v>
      </c>
      <c r="G82" s="215">
        <f>$G$6</f>
        <v>42916</v>
      </c>
      <c r="H82" s="8"/>
      <c r="I82" s="8"/>
      <c r="J82" s="8"/>
      <c r="K82" s="8"/>
      <c r="L82" s="8"/>
    </row>
    <row r="83" spans="1:13" ht="12.6" customHeight="1">
      <c r="A83" s="292"/>
      <c r="B83" s="2" t="s">
        <v>4</v>
      </c>
      <c r="C83" s="43">
        <v>5744.8565520000002</v>
      </c>
      <c r="D83" s="150">
        <v>6041.5554939999975</v>
      </c>
      <c r="E83" s="43">
        <v>6152.7651580000029</v>
      </c>
      <c r="F83" s="150">
        <v>6367.2892729999994</v>
      </c>
      <c r="G83" s="43">
        <v>6703.4411549999995</v>
      </c>
      <c r="H83" s="5"/>
      <c r="I83" s="96"/>
      <c r="J83" s="96"/>
      <c r="K83" s="96"/>
      <c r="L83" s="96"/>
      <c r="M83" s="96"/>
    </row>
    <row r="84" spans="1:13" ht="12.6" customHeight="1">
      <c r="A84" s="292"/>
      <c r="B84" s="2" t="s">
        <v>77</v>
      </c>
      <c r="C84" s="42">
        <v>2859.2826810000001</v>
      </c>
      <c r="D84" s="149">
        <v>3001.3863289999954</v>
      </c>
      <c r="E84" s="42">
        <v>3071.8019900000036</v>
      </c>
      <c r="F84" s="149">
        <v>2714.9257929999994</v>
      </c>
      <c r="G84" s="42">
        <v>3014.3476359999995</v>
      </c>
      <c r="H84" s="5"/>
      <c r="I84" s="96"/>
      <c r="J84" s="96"/>
      <c r="K84" s="96"/>
      <c r="L84" s="96"/>
    </row>
    <row r="85" spans="1:13" ht="12.6" customHeight="1">
      <c r="A85" s="292"/>
      <c r="B85" s="112" t="s">
        <v>79</v>
      </c>
      <c r="C85" s="113">
        <v>0.49771176270790896</v>
      </c>
      <c r="D85" s="268">
        <v>0.49679032692503422</v>
      </c>
      <c r="E85" s="113">
        <v>0.49925552351140168</v>
      </c>
      <c r="F85" s="268">
        <v>0.42638643802668641</v>
      </c>
      <c r="G85" s="113">
        <v>0.44967167851568912</v>
      </c>
      <c r="H85" s="5"/>
      <c r="I85" s="96"/>
      <c r="J85" s="96"/>
      <c r="K85" s="96"/>
      <c r="L85" s="96"/>
    </row>
    <row r="86" spans="1:13" s="1" customFormat="1">
      <c r="A86" s="292"/>
      <c r="B86" s="287" t="s">
        <v>15</v>
      </c>
      <c r="C86" s="42">
        <v>1026.2958870000002</v>
      </c>
      <c r="D86" s="149">
        <v>1149.310424999994</v>
      </c>
      <c r="E86" s="42">
        <v>1129.3021970000034</v>
      </c>
      <c r="F86" s="149">
        <v>1089.1675069999999</v>
      </c>
      <c r="G86" s="42">
        <v>1349.5502439999993</v>
      </c>
      <c r="H86" s="9"/>
      <c r="I86" s="96"/>
      <c r="J86" s="96"/>
      <c r="K86" s="96"/>
      <c r="L86" s="96"/>
      <c r="M86" s="148"/>
    </row>
    <row r="87" spans="1:13" s="1" customFormat="1">
      <c r="A87" s="292"/>
      <c r="B87" s="89" t="s">
        <v>73</v>
      </c>
      <c r="C87" s="103">
        <v>1922.83424324</v>
      </c>
      <c r="D87" s="147">
        <v>1290.3050172850003</v>
      </c>
      <c r="E87" s="103">
        <v>3208.8108045600006</v>
      </c>
      <c r="F87" s="147">
        <v>1598.648738299999</v>
      </c>
      <c r="G87" s="103">
        <v>2065.38315758</v>
      </c>
      <c r="H87" s="9"/>
      <c r="I87" s="96"/>
      <c r="J87" s="96"/>
      <c r="K87" s="96"/>
      <c r="L87" s="96"/>
    </row>
    <row r="88" spans="1:13" s="1" customFormat="1">
      <c r="A88" s="292"/>
      <c r="B88" s="89" t="s">
        <v>74</v>
      </c>
      <c r="C88" s="103">
        <v>936.44843776000016</v>
      </c>
      <c r="D88" s="147">
        <v>1711.0813117149951</v>
      </c>
      <c r="E88" s="103">
        <v>-137.00881455999706</v>
      </c>
      <c r="F88" s="147">
        <v>1116.2770547000005</v>
      </c>
      <c r="G88" s="103">
        <v>948.96447841999952</v>
      </c>
      <c r="H88" s="9"/>
      <c r="I88" s="96"/>
      <c r="J88" s="96"/>
      <c r="K88" s="96"/>
      <c r="L88" s="96"/>
    </row>
    <row r="89" spans="1:13" s="1" customFormat="1">
      <c r="A89" s="292"/>
      <c r="B89" s="102" t="s">
        <v>83</v>
      </c>
      <c r="C89" s="104">
        <v>74031.203338625579</v>
      </c>
      <c r="D89" s="270">
        <v>72097.404382970912</v>
      </c>
      <c r="E89" s="104">
        <v>68221.454876905889</v>
      </c>
      <c r="F89" s="270">
        <v>66225.749383730901</v>
      </c>
      <c r="G89" s="104">
        <v>64693.378940865899</v>
      </c>
      <c r="H89" s="9"/>
      <c r="I89" s="96"/>
      <c r="J89" s="96"/>
      <c r="K89" s="96"/>
      <c r="L89" s="96"/>
    </row>
    <row r="90" spans="1:13">
      <c r="A90" s="20"/>
    </row>
    <row r="91" spans="1:13">
      <c r="A91" s="19" t="s">
        <v>148</v>
      </c>
      <c r="B91" s="1" t="s">
        <v>95</v>
      </c>
      <c r="C91" s="1"/>
      <c r="D91" s="1"/>
      <c r="E91" s="1"/>
      <c r="F91" s="1"/>
      <c r="G91" s="1"/>
    </row>
    <row r="92" spans="1:13">
      <c r="A92" s="20"/>
      <c r="G92" s="3" t="str">
        <f>'Trends file-1'!$G$6</f>
        <v>Amount in Rs Mn, except ratios</v>
      </c>
    </row>
    <row r="93" spans="1:13" ht="12.75" customHeight="1">
      <c r="A93" s="20"/>
      <c r="B93" s="483" t="s">
        <v>0</v>
      </c>
      <c r="C93" s="485" t="s">
        <v>1</v>
      </c>
      <c r="D93" s="486"/>
      <c r="E93" s="486"/>
      <c r="F93" s="486"/>
      <c r="G93" s="486"/>
    </row>
    <row r="94" spans="1:13" ht="24.75" customHeight="1">
      <c r="A94" s="20"/>
      <c r="B94" s="484"/>
      <c r="C94" s="215">
        <f>$C$6</f>
        <v>43281</v>
      </c>
      <c r="D94" s="215">
        <f>$D$6</f>
        <v>43190</v>
      </c>
      <c r="E94" s="215">
        <f>$E$6</f>
        <v>43100</v>
      </c>
      <c r="F94" s="215">
        <f>$F$6</f>
        <v>43008</v>
      </c>
      <c r="G94" s="215">
        <f>$G$6</f>
        <v>42916</v>
      </c>
    </row>
    <row r="95" spans="1:13">
      <c r="A95" s="292"/>
      <c r="B95" s="2" t="s">
        <v>4</v>
      </c>
      <c r="C95" s="43">
        <v>9924.2629930000003</v>
      </c>
      <c r="D95" s="150">
        <v>9584.8888430000025</v>
      </c>
      <c r="E95" s="43">
        <v>9642.4637969999985</v>
      </c>
      <c r="F95" s="150">
        <v>9369.1621700000014</v>
      </c>
      <c r="G95" s="43">
        <v>8973.6715359999998</v>
      </c>
      <c r="M95" s="96"/>
    </row>
    <row r="96" spans="1:13">
      <c r="A96" s="292"/>
      <c r="B96" s="2" t="s">
        <v>77</v>
      </c>
      <c r="C96" s="42">
        <v>4010.3774549999998</v>
      </c>
      <c r="D96" s="149">
        <v>3701.3636019999976</v>
      </c>
      <c r="E96" s="42">
        <v>3708.4244909999979</v>
      </c>
      <c r="F96" s="149">
        <v>3516.7825360000033</v>
      </c>
      <c r="G96" s="42">
        <v>3299.8260079999991</v>
      </c>
    </row>
    <row r="97" spans="1:13">
      <c r="A97" s="292"/>
      <c r="B97" s="112" t="s">
        <v>79</v>
      </c>
      <c r="C97" s="113">
        <v>0.40409826481106836</v>
      </c>
      <c r="D97" s="268">
        <v>0.38616656516608044</v>
      </c>
      <c r="E97" s="113">
        <v>0.38459304271941136</v>
      </c>
      <c r="F97" s="268">
        <v>0.37535720613959689</v>
      </c>
      <c r="G97" s="113">
        <v>0.3677230657219811</v>
      </c>
    </row>
    <row r="98" spans="1:13">
      <c r="A98" s="292"/>
      <c r="B98" s="287" t="s">
        <v>15</v>
      </c>
      <c r="C98" s="42">
        <v>2084.0375029999996</v>
      </c>
      <c r="D98" s="149">
        <v>1537.9889479999965</v>
      </c>
      <c r="E98" s="42">
        <v>1499.7899769999976</v>
      </c>
      <c r="F98" s="149">
        <v>1230.4388020000033</v>
      </c>
      <c r="G98" s="42">
        <v>1038.0207429999991</v>
      </c>
    </row>
    <row r="99" spans="1:13">
      <c r="A99" s="292"/>
      <c r="B99" s="89" t="s">
        <v>73</v>
      </c>
      <c r="C99" s="103">
        <v>1808.8751005000004</v>
      </c>
      <c r="D99" s="147">
        <v>2064.3502559709991</v>
      </c>
      <c r="E99" s="103">
        <v>2360.4760498400001</v>
      </c>
      <c r="F99" s="147">
        <v>3191.0903046300004</v>
      </c>
      <c r="G99" s="103">
        <v>2661.0900125189996</v>
      </c>
    </row>
    <row r="100" spans="1:13">
      <c r="A100" s="292"/>
      <c r="B100" s="89" t="s">
        <v>74</v>
      </c>
      <c r="C100" s="42">
        <v>2201.5023544999995</v>
      </c>
      <c r="D100" s="149">
        <v>1637.0133460289985</v>
      </c>
      <c r="E100" s="42">
        <v>1347.9484411599979</v>
      </c>
      <c r="F100" s="149">
        <v>325.6922313700029</v>
      </c>
      <c r="G100" s="42">
        <v>638.73599548099946</v>
      </c>
    </row>
    <row r="101" spans="1:13">
      <c r="A101" s="292"/>
      <c r="B101" s="102" t="s">
        <v>83</v>
      </c>
      <c r="C101" s="104">
        <v>81685.605134999991</v>
      </c>
      <c r="D101" s="270">
        <v>80057.40602200001</v>
      </c>
      <c r="E101" s="104">
        <v>77993.156769999987</v>
      </c>
      <c r="F101" s="270">
        <v>75434.731855999999</v>
      </c>
      <c r="G101" s="104">
        <v>72252.944632999977</v>
      </c>
    </row>
    <row r="102" spans="1:13">
      <c r="A102" s="20"/>
    </row>
    <row r="103" spans="1:13">
      <c r="A103" s="20"/>
      <c r="B103" s="111" t="s">
        <v>86</v>
      </c>
      <c r="C103" s="111"/>
      <c r="D103" s="111"/>
      <c r="E103" s="111"/>
    </row>
    <row r="104" spans="1:13">
      <c r="A104" s="20"/>
    </row>
    <row r="105" spans="1:13" ht="12.6" customHeight="1">
      <c r="A105" s="19" t="s">
        <v>149</v>
      </c>
      <c r="B105" s="1" t="s">
        <v>184</v>
      </c>
      <c r="C105" s="1"/>
      <c r="D105" s="1"/>
      <c r="E105" s="1"/>
      <c r="F105" s="1"/>
      <c r="G105" s="1"/>
    </row>
    <row r="106" spans="1:13" ht="12.6" customHeight="1">
      <c r="A106" s="20"/>
      <c r="G106" s="3" t="str">
        <f>'Trends file-1'!$G$6</f>
        <v>Amount in Rs Mn, except ratios</v>
      </c>
      <c r="L106" s="3"/>
    </row>
    <row r="107" spans="1:13" ht="12.75" customHeight="1">
      <c r="A107" s="20"/>
      <c r="B107" s="483" t="s">
        <v>0</v>
      </c>
      <c r="C107" s="485" t="s">
        <v>1</v>
      </c>
      <c r="D107" s="486"/>
      <c r="E107" s="486"/>
      <c r="F107" s="486"/>
      <c r="G107" s="486"/>
      <c r="H107" s="358"/>
      <c r="I107" s="358"/>
      <c r="J107" s="358"/>
      <c r="K107" s="358"/>
      <c r="L107" s="358"/>
    </row>
    <row r="108" spans="1:13" ht="24.95" customHeight="1">
      <c r="A108" s="20"/>
      <c r="B108" s="484"/>
      <c r="C108" s="215">
        <f>$C$6</f>
        <v>43281</v>
      </c>
      <c r="D108" s="215">
        <f>$D$6</f>
        <v>43190</v>
      </c>
      <c r="E108" s="215">
        <f>$E$6</f>
        <v>43100</v>
      </c>
      <c r="F108" s="215">
        <f>$F$6</f>
        <v>43008</v>
      </c>
      <c r="G108" s="215">
        <f>$G$6</f>
        <v>42916</v>
      </c>
      <c r="H108" s="8"/>
      <c r="I108" s="8"/>
      <c r="J108" s="8"/>
      <c r="K108" s="8"/>
      <c r="L108" s="8"/>
    </row>
    <row r="109" spans="1:13" ht="12.6" customHeight="1">
      <c r="A109" s="292"/>
      <c r="B109" s="2" t="s">
        <v>4</v>
      </c>
      <c r="C109" s="43">
        <v>29923.388023309002</v>
      </c>
      <c r="D109" s="150">
        <v>28282.097675680976</v>
      </c>
      <c r="E109" s="43">
        <v>29098.687010046011</v>
      </c>
      <c r="F109" s="150">
        <v>28313.092541403006</v>
      </c>
      <c r="G109" s="43">
        <v>27871.895226369899</v>
      </c>
      <c r="H109" s="5"/>
      <c r="I109" s="96"/>
      <c r="J109" s="96"/>
      <c r="K109" s="96"/>
      <c r="L109" s="96"/>
      <c r="M109" s="96"/>
    </row>
    <row r="110" spans="1:13" ht="12.6" customHeight="1">
      <c r="A110" s="292"/>
      <c r="B110" s="2" t="s">
        <v>77</v>
      </c>
      <c r="C110" s="42">
        <v>10425.287211888002</v>
      </c>
      <c r="D110" s="149">
        <v>11467.858319531979</v>
      </c>
      <c r="E110" s="42">
        <v>11682.407286269005</v>
      </c>
      <c r="F110" s="149">
        <v>9929.3476270920055</v>
      </c>
      <c r="G110" s="42">
        <v>9394.3285993299032</v>
      </c>
      <c r="H110" s="5"/>
      <c r="I110" s="96"/>
      <c r="J110" s="96"/>
      <c r="K110" s="96"/>
      <c r="L110" s="96"/>
    </row>
    <row r="111" spans="1:13" ht="12.6" customHeight="1">
      <c r="A111" s="292"/>
      <c r="B111" s="112" t="s">
        <v>79</v>
      </c>
      <c r="C111" s="113">
        <v>0.34839929234507677</v>
      </c>
      <c r="D111" s="268">
        <v>0.40548117933249644</v>
      </c>
      <c r="E111" s="113">
        <v>0.40147540960304423</v>
      </c>
      <c r="F111" s="268">
        <v>0.35069809532717239</v>
      </c>
      <c r="G111" s="113">
        <v>0.33705381435424703</v>
      </c>
      <c r="H111" s="5"/>
      <c r="I111" s="96"/>
      <c r="J111" s="96"/>
      <c r="K111" s="96"/>
      <c r="L111" s="96"/>
    </row>
    <row r="112" spans="1:13" s="1" customFormat="1">
      <c r="A112" s="292"/>
      <c r="B112" s="287" t="s">
        <v>15</v>
      </c>
      <c r="C112" s="42">
        <v>7434.7684142520029</v>
      </c>
      <c r="D112" s="149">
        <v>8401.4184162839811</v>
      </c>
      <c r="E112" s="42">
        <v>8828.4713918440029</v>
      </c>
      <c r="F112" s="149">
        <v>7309.6070238230059</v>
      </c>
      <c r="G112" s="42">
        <v>6489.1688665499032</v>
      </c>
      <c r="H112" s="9"/>
      <c r="I112" s="96"/>
      <c r="J112" s="96"/>
      <c r="K112" s="96"/>
      <c r="L112" s="96"/>
    </row>
    <row r="113" spans="1:12" s="1" customFormat="1">
      <c r="A113" s="292"/>
      <c r="B113" s="89" t="s">
        <v>73</v>
      </c>
      <c r="C113" s="103">
        <v>1395.5732355370001</v>
      </c>
      <c r="D113" s="147">
        <v>4220.6862199183324</v>
      </c>
      <c r="E113" s="103">
        <v>822.59960378600158</v>
      </c>
      <c r="F113" s="147">
        <v>1532.3703114919988</v>
      </c>
      <c r="G113" s="103">
        <v>2248.2587354636667</v>
      </c>
      <c r="H113" s="9"/>
      <c r="I113" s="96"/>
      <c r="J113" s="96"/>
      <c r="K113" s="96"/>
      <c r="L113" s="96"/>
    </row>
    <row r="114" spans="1:12" s="1" customFormat="1">
      <c r="A114" s="292"/>
      <c r="B114" s="89" t="s">
        <v>74</v>
      </c>
      <c r="C114" s="101">
        <v>9029.7139763510022</v>
      </c>
      <c r="D114" s="269">
        <v>7247.1720996136464</v>
      </c>
      <c r="E114" s="101">
        <v>10859.807682483002</v>
      </c>
      <c r="F114" s="269">
        <v>8396.9773156000065</v>
      </c>
      <c r="G114" s="101">
        <v>7146.0698638662361</v>
      </c>
      <c r="H114" s="9"/>
      <c r="I114" s="96"/>
      <c r="J114" s="96"/>
      <c r="K114" s="96"/>
      <c r="L114" s="96"/>
    </row>
    <row r="115" spans="1:12" s="1" customFormat="1">
      <c r="A115" s="292"/>
      <c r="B115" s="102" t="s">
        <v>83</v>
      </c>
      <c r="C115" s="104">
        <v>114751.07867369067</v>
      </c>
      <c r="D115" s="270">
        <v>99281.962011124982</v>
      </c>
      <c r="E115" s="104">
        <v>97923.113363125012</v>
      </c>
      <c r="F115" s="270">
        <v>96721.346331765075</v>
      </c>
      <c r="G115" s="104">
        <v>96413.54024149006</v>
      </c>
      <c r="H115" s="9"/>
      <c r="I115" s="96"/>
      <c r="J115" s="96"/>
      <c r="K115" s="96"/>
      <c r="L115" s="96"/>
    </row>
    <row r="116" spans="1:12">
      <c r="A116" s="20"/>
      <c r="B116" s="38"/>
      <c r="C116" s="38"/>
      <c r="D116" s="38"/>
      <c r="E116" s="38"/>
      <c r="F116" s="38"/>
    </row>
    <row r="117" spans="1:12">
      <c r="A117" s="19" t="s">
        <v>150</v>
      </c>
      <c r="B117" s="22" t="s">
        <v>168</v>
      </c>
      <c r="C117" s="22"/>
      <c r="D117" s="22"/>
      <c r="E117" s="22"/>
      <c r="F117" s="22"/>
      <c r="G117" s="22"/>
    </row>
    <row r="118" spans="1:12">
      <c r="A118" s="20"/>
      <c r="G118" s="3" t="str">
        <f>'Trends file-1'!$G$6</f>
        <v>Amount in Rs Mn, except ratios</v>
      </c>
    </row>
    <row r="119" spans="1:12" ht="12.75" customHeight="1">
      <c r="A119" s="20"/>
      <c r="B119" s="483" t="s">
        <v>0</v>
      </c>
      <c r="C119" s="485" t="s">
        <v>1</v>
      </c>
      <c r="D119" s="486"/>
      <c r="E119" s="486"/>
      <c r="F119" s="486"/>
      <c r="G119" s="486"/>
      <c r="H119" s="358"/>
      <c r="I119" s="358"/>
      <c r="J119" s="358"/>
      <c r="K119" s="358"/>
      <c r="L119" s="358"/>
    </row>
    <row r="120" spans="1:12" ht="24.95" customHeight="1">
      <c r="A120" s="20"/>
      <c r="B120" s="484"/>
      <c r="C120" s="215">
        <f>$C$6</f>
        <v>43281</v>
      </c>
      <c r="D120" s="215">
        <f>$D$6</f>
        <v>43190</v>
      </c>
      <c r="E120" s="215">
        <f>$E$6</f>
        <v>43100</v>
      </c>
      <c r="F120" s="215">
        <f>$F$6</f>
        <v>43008</v>
      </c>
      <c r="G120" s="215">
        <f>$G$6</f>
        <v>42916</v>
      </c>
      <c r="H120" s="8"/>
      <c r="I120" s="8"/>
      <c r="J120" s="8"/>
      <c r="K120" s="8"/>
      <c r="L120" s="8"/>
    </row>
    <row r="121" spans="1:12">
      <c r="A121" s="292"/>
      <c r="B121" s="2" t="s">
        <v>4</v>
      </c>
      <c r="C121" s="43">
        <v>16949.453538000002</v>
      </c>
      <c r="D121" s="150">
        <v>16738.811307999997</v>
      </c>
      <c r="E121" s="43">
        <v>16949.719681000002</v>
      </c>
      <c r="F121" s="150">
        <v>16613.097533</v>
      </c>
      <c r="G121" s="43">
        <v>15982.125169999999</v>
      </c>
      <c r="I121" s="96"/>
      <c r="J121" s="96"/>
      <c r="K121" s="96"/>
      <c r="L121" s="96"/>
    </row>
    <row r="122" spans="1:12">
      <c r="A122" s="292"/>
      <c r="B122" s="2" t="s">
        <v>77</v>
      </c>
      <c r="C122" s="42">
        <v>7814.6625280000026</v>
      </c>
      <c r="D122" s="149">
        <v>8144.1271499999966</v>
      </c>
      <c r="E122" s="42">
        <v>8317.9803560000018</v>
      </c>
      <c r="F122" s="149">
        <v>8129.8476569999984</v>
      </c>
      <c r="G122" s="42">
        <v>7954.3698119999999</v>
      </c>
      <c r="I122" s="96"/>
      <c r="J122" s="96"/>
      <c r="K122" s="96"/>
      <c r="L122" s="96"/>
    </row>
    <row r="123" spans="1:12">
      <c r="A123" s="292"/>
      <c r="B123" s="112" t="s">
        <v>79</v>
      </c>
      <c r="C123" s="113">
        <v>0.46105690136144151</v>
      </c>
      <c r="D123" s="268">
        <v>0.48654154707554809</v>
      </c>
      <c r="E123" s="113">
        <v>0.49074442011711528</v>
      </c>
      <c r="F123" s="268">
        <v>0.48936374693828139</v>
      </c>
      <c r="G123" s="113">
        <v>0.4977041368022273</v>
      </c>
      <c r="I123" s="96"/>
      <c r="J123" s="96"/>
      <c r="K123" s="96"/>
      <c r="L123" s="96"/>
    </row>
    <row r="124" spans="1:12">
      <c r="A124" s="292"/>
      <c r="B124" s="287" t="s">
        <v>15</v>
      </c>
      <c r="C124" s="42">
        <v>5038.3776430000034</v>
      </c>
      <c r="D124" s="149">
        <v>5148.9488939999974</v>
      </c>
      <c r="E124" s="42">
        <v>5248.5521540000027</v>
      </c>
      <c r="F124" s="149">
        <v>5050.5869179999991</v>
      </c>
      <c r="G124" s="42">
        <v>5003.8312669999996</v>
      </c>
      <c r="I124" s="96"/>
      <c r="J124" s="96"/>
      <c r="K124" s="96"/>
      <c r="L124" s="96"/>
    </row>
    <row r="125" spans="1:12">
      <c r="A125" s="292"/>
      <c r="B125" s="89" t="s">
        <v>138</v>
      </c>
      <c r="C125" s="103">
        <v>2966.04</v>
      </c>
      <c r="D125" s="147">
        <v>3287.0459999999994</v>
      </c>
      <c r="E125" s="103">
        <v>3225.7680000000009</v>
      </c>
      <c r="F125" s="147">
        <v>3303.9918099999995</v>
      </c>
      <c r="G125" s="103">
        <v>3208.4021910000001</v>
      </c>
      <c r="I125" s="96"/>
      <c r="J125" s="96"/>
      <c r="K125" s="96"/>
      <c r="L125" s="96"/>
    </row>
    <row r="126" spans="1:12">
      <c r="A126" s="292"/>
      <c r="B126" s="89" t="s">
        <v>73</v>
      </c>
      <c r="C126" s="103">
        <v>2933.59063732</v>
      </c>
      <c r="D126" s="147">
        <v>2670.4563678099994</v>
      </c>
      <c r="E126" s="103">
        <v>2379.9259791740005</v>
      </c>
      <c r="F126" s="147">
        <v>2795.6003905359998</v>
      </c>
      <c r="G126" s="103">
        <v>3460.6274992900003</v>
      </c>
      <c r="I126" s="96"/>
      <c r="J126" s="96"/>
      <c r="K126" s="96"/>
      <c r="L126" s="96"/>
    </row>
    <row r="127" spans="1:12">
      <c r="A127" s="292"/>
      <c r="B127" s="89" t="s">
        <v>74</v>
      </c>
      <c r="C127" s="103">
        <v>4881.071890680003</v>
      </c>
      <c r="D127" s="147">
        <v>5473.6707821899972</v>
      </c>
      <c r="E127" s="103">
        <v>5938.0543768260013</v>
      </c>
      <c r="F127" s="147">
        <v>5334.247266463999</v>
      </c>
      <c r="G127" s="103">
        <v>4493.7423127099992</v>
      </c>
      <c r="I127" s="96"/>
      <c r="J127" s="96"/>
      <c r="K127" s="96"/>
      <c r="L127" s="96"/>
    </row>
    <row r="128" spans="1:12">
      <c r="A128" s="292"/>
      <c r="B128" s="102" t="s">
        <v>83</v>
      </c>
      <c r="C128" s="104">
        <v>193101.20355599996</v>
      </c>
      <c r="D128" s="270">
        <v>201997.643488</v>
      </c>
      <c r="E128" s="104">
        <v>197746.813949</v>
      </c>
      <c r="F128" s="270">
        <v>193793.785886</v>
      </c>
      <c r="G128" s="104">
        <v>189543.21240999998</v>
      </c>
      <c r="I128" s="96"/>
      <c r="J128" s="96"/>
      <c r="K128" s="96"/>
      <c r="L128" s="96"/>
    </row>
    <row r="131" spans="1:13">
      <c r="B131" s="111" t="s">
        <v>87</v>
      </c>
      <c r="C131" s="111"/>
      <c r="D131" s="111"/>
      <c r="E131" s="111"/>
    </row>
    <row r="133" spans="1:13">
      <c r="A133" s="19" t="s">
        <v>151</v>
      </c>
      <c r="B133" s="1" t="s">
        <v>315</v>
      </c>
      <c r="C133" s="1"/>
      <c r="D133" s="1"/>
      <c r="E133" s="1"/>
      <c r="F133" s="1"/>
      <c r="G133" s="1"/>
    </row>
    <row r="134" spans="1:13">
      <c r="A134" s="20"/>
      <c r="G134" s="3" t="str">
        <f>'Trends file-1'!$G$6</f>
        <v>Amount in Rs Mn, except ratios</v>
      </c>
    </row>
    <row r="135" spans="1:13" ht="12.75" customHeight="1">
      <c r="A135" s="20"/>
      <c r="B135" s="483" t="s">
        <v>0</v>
      </c>
      <c r="C135" s="485" t="s">
        <v>1</v>
      </c>
      <c r="D135" s="486"/>
      <c r="E135" s="486"/>
      <c r="F135" s="486"/>
      <c r="G135" s="486"/>
    </row>
    <row r="136" spans="1:13" ht="24" customHeight="1">
      <c r="A136" s="20"/>
      <c r="B136" s="484"/>
      <c r="C136" s="215">
        <f>$C$6</f>
        <v>43281</v>
      </c>
      <c r="D136" s="215">
        <f>$D$6</f>
        <v>43190</v>
      </c>
      <c r="E136" s="215">
        <f>$E$6</f>
        <v>43100</v>
      </c>
      <c r="F136" s="215">
        <f>$F$6</f>
        <v>43008</v>
      </c>
      <c r="G136" s="215">
        <f>$G$6</f>
        <v>42916</v>
      </c>
    </row>
    <row r="137" spans="1:13">
      <c r="A137" s="292"/>
      <c r="B137" s="2" t="s">
        <v>4</v>
      </c>
      <c r="C137" s="105">
        <v>372.64370600000001</v>
      </c>
      <c r="D137" s="216">
        <v>1003.8150240000002</v>
      </c>
      <c r="E137" s="105">
        <v>1013.8300120000001</v>
      </c>
      <c r="F137" s="216">
        <v>972.48475199999984</v>
      </c>
      <c r="G137" s="105">
        <v>1018.901775</v>
      </c>
      <c r="I137" s="96"/>
      <c r="J137" s="96"/>
      <c r="K137" s="96"/>
      <c r="L137" s="96"/>
    </row>
    <row r="138" spans="1:13">
      <c r="A138" s="292"/>
      <c r="B138" s="32" t="s">
        <v>77</v>
      </c>
      <c r="C138" s="106">
        <v>-1231.5674388940001</v>
      </c>
      <c r="D138" s="217">
        <v>-667.58190936000074</v>
      </c>
      <c r="E138" s="106">
        <v>-1776.7027863159992</v>
      </c>
      <c r="F138" s="217">
        <v>-894.07389854400071</v>
      </c>
      <c r="G138" s="106">
        <v>-940.84533922999981</v>
      </c>
      <c r="I138" s="96"/>
      <c r="J138" s="96"/>
      <c r="K138" s="96"/>
      <c r="L138" s="96"/>
    </row>
    <row r="139" spans="1:13">
      <c r="A139" s="292"/>
      <c r="B139" s="287" t="s">
        <v>15</v>
      </c>
      <c r="C139" s="106">
        <v>-1254.7941908940002</v>
      </c>
      <c r="D139" s="217">
        <v>-686.15631236000092</v>
      </c>
      <c r="E139" s="106">
        <v>-1778.5053083159992</v>
      </c>
      <c r="F139" s="217">
        <v>-938.22171354400064</v>
      </c>
      <c r="G139" s="106">
        <v>-951.07587822999983</v>
      </c>
      <c r="I139" s="96"/>
      <c r="J139" s="96"/>
      <c r="K139" s="96"/>
      <c r="L139" s="96"/>
    </row>
    <row r="140" spans="1:13">
      <c r="A140" s="292"/>
      <c r="B140" s="89" t="s">
        <v>73</v>
      </c>
      <c r="C140" s="103">
        <v>1252.9503312530001</v>
      </c>
      <c r="D140" s="147">
        <v>2432.97668759</v>
      </c>
      <c r="E140" s="103">
        <v>1472.14143872</v>
      </c>
      <c r="F140" s="147">
        <v>1269.2138613099999</v>
      </c>
      <c r="G140" s="103">
        <v>1348.62309157</v>
      </c>
      <c r="I140" s="96"/>
      <c r="J140" s="96"/>
      <c r="K140" s="96"/>
      <c r="L140" s="96"/>
      <c r="M140" s="96"/>
    </row>
    <row r="141" spans="1:13">
      <c r="A141" s="292"/>
      <c r="B141" s="89" t="s">
        <v>74</v>
      </c>
      <c r="C141" s="103">
        <v>-2484.5177701470002</v>
      </c>
      <c r="D141" s="147">
        <v>-3100.5585969500007</v>
      </c>
      <c r="E141" s="103">
        <v>-3248.8442250359994</v>
      </c>
      <c r="F141" s="147">
        <v>-2163.2877598540008</v>
      </c>
      <c r="G141" s="103">
        <v>-2289.4684307999996</v>
      </c>
      <c r="I141" s="96"/>
      <c r="J141" s="96"/>
      <c r="K141" s="96"/>
      <c r="L141" s="96"/>
    </row>
    <row r="142" spans="1:13">
      <c r="A142" s="292"/>
      <c r="B142" s="90" t="s">
        <v>83</v>
      </c>
      <c r="C142" s="91">
        <v>83.781357729101728</v>
      </c>
      <c r="D142" s="267">
        <v>12943.93010679399</v>
      </c>
      <c r="E142" s="91">
        <v>10617.537491794221</v>
      </c>
      <c r="F142" s="267">
        <v>9850.3561184669506</v>
      </c>
      <c r="G142" s="91">
        <v>8955.926196224802</v>
      </c>
      <c r="I142" s="96"/>
      <c r="J142" s="96"/>
      <c r="K142" s="96"/>
      <c r="L142" s="96"/>
    </row>
    <row r="143" spans="1:13" s="44" customFormat="1" ht="36" customHeight="1">
      <c r="A143" s="410"/>
      <c r="B143" s="481"/>
      <c r="C143" s="481"/>
      <c r="D143" s="481"/>
      <c r="E143" s="481"/>
      <c r="F143" s="481"/>
      <c r="G143" s="481"/>
    </row>
    <row r="145" spans="1:7" ht="12.6" customHeight="1">
      <c r="A145" s="19" t="s">
        <v>311</v>
      </c>
      <c r="B145" s="407" t="s">
        <v>316</v>
      </c>
      <c r="C145" s="1"/>
      <c r="D145" s="1"/>
      <c r="E145" s="1"/>
      <c r="F145" s="1"/>
      <c r="G145" s="1"/>
    </row>
    <row r="146" spans="1:7" ht="12.6" customHeight="1">
      <c r="A146" s="19"/>
      <c r="B146" s="1"/>
      <c r="C146" s="1"/>
      <c r="D146" s="1"/>
      <c r="E146" s="1"/>
      <c r="F146" s="1"/>
      <c r="G146" s="3" t="str">
        <f>'Trends file-1'!$G$6</f>
        <v>Amount in Rs Mn, except ratios</v>
      </c>
    </row>
    <row r="147" spans="1:7" ht="12.6" customHeight="1">
      <c r="A147" s="19"/>
      <c r="B147" s="483" t="s">
        <v>0</v>
      </c>
      <c r="C147" s="485" t="s">
        <v>1</v>
      </c>
      <c r="D147" s="486"/>
      <c r="E147" s="486"/>
      <c r="F147" s="486"/>
      <c r="G147" s="486"/>
    </row>
    <row r="148" spans="1:7" ht="24" customHeight="1">
      <c r="A148" s="19"/>
      <c r="B148" s="484"/>
      <c r="C148" s="215">
        <f>$C$6</f>
        <v>43281</v>
      </c>
      <c r="D148" s="215">
        <f>$D$6</f>
        <v>43190</v>
      </c>
      <c r="E148" s="215">
        <f>$E$6</f>
        <v>43100</v>
      </c>
      <c r="F148" s="215">
        <f>$F$6</f>
        <v>43008</v>
      </c>
      <c r="G148" s="215">
        <f>$G$6</f>
        <v>42916</v>
      </c>
    </row>
    <row r="149" spans="1:7" ht="12.6" customHeight="1">
      <c r="A149" s="291"/>
      <c r="B149" s="44" t="s">
        <v>4</v>
      </c>
      <c r="C149" s="43">
        <v>1060.3252391279998</v>
      </c>
      <c r="D149" s="150">
        <v>1033.1084359860001</v>
      </c>
      <c r="E149" s="43">
        <v>1012.5216980590003</v>
      </c>
      <c r="F149" s="150">
        <v>1027.6500586839998</v>
      </c>
      <c r="G149" s="43">
        <v>971.71580549400005</v>
      </c>
    </row>
    <row r="150" spans="1:7" ht="12.6" customHeight="1">
      <c r="A150" s="291"/>
      <c r="B150" s="63" t="s">
        <v>141</v>
      </c>
      <c r="C150" s="42">
        <v>946.2</v>
      </c>
      <c r="D150" s="149">
        <v>931.9</v>
      </c>
      <c r="E150" s="42">
        <v>906.1</v>
      </c>
      <c r="F150" s="149">
        <v>888.7</v>
      </c>
      <c r="G150" s="42">
        <v>856.8</v>
      </c>
    </row>
    <row r="151" spans="1:7" ht="12.6" customHeight="1">
      <c r="A151" s="291"/>
      <c r="B151" s="44" t="s">
        <v>77</v>
      </c>
      <c r="C151" s="42">
        <v>9.994731799999613</v>
      </c>
      <c r="D151" s="149">
        <v>66.918624851000232</v>
      </c>
      <c r="E151" s="42">
        <v>18.144777342000225</v>
      </c>
      <c r="F151" s="149">
        <v>-14.638699521000262</v>
      </c>
      <c r="G151" s="42">
        <v>-62.24993106799991</v>
      </c>
    </row>
    <row r="152" spans="1:7" ht="12.6" customHeight="1">
      <c r="A152" s="291"/>
      <c r="B152" s="112" t="s">
        <v>79</v>
      </c>
      <c r="C152" s="113">
        <v>9.4261000598450089E-3</v>
      </c>
      <c r="D152" s="268">
        <v>6.4774057127055598E-2</v>
      </c>
      <c r="E152" s="113">
        <v>1.7920383708105895E-2</v>
      </c>
      <c r="F152" s="268">
        <v>-1.4244829158815463E-2</v>
      </c>
      <c r="G152" s="113">
        <v>-6.4061869443765337E-2</v>
      </c>
    </row>
    <row r="153" spans="1:7" ht="12.6" customHeight="1">
      <c r="A153" s="291"/>
      <c r="B153" s="283" t="s">
        <v>15</v>
      </c>
      <c r="C153" s="42">
        <v>-330.83106676900036</v>
      </c>
      <c r="D153" s="149">
        <v>-271.6255297809999</v>
      </c>
      <c r="E153" s="42">
        <v>-296.73937819699972</v>
      </c>
      <c r="F153" s="149">
        <v>-333.91184275200021</v>
      </c>
      <c r="G153" s="42">
        <v>-365.81294206899992</v>
      </c>
    </row>
    <row r="154" spans="1:7" ht="12.6" customHeight="1">
      <c r="A154" s="291"/>
      <c r="B154" s="62" t="s">
        <v>139</v>
      </c>
      <c r="C154" s="154">
        <v>-415.20457658300035</v>
      </c>
      <c r="D154" s="174">
        <v>-380.62314214899993</v>
      </c>
      <c r="E154" s="154">
        <v>-485.38668594699965</v>
      </c>
      <c r="F154" s="174">
        <v>-511.41807454896417</v>
      </c>
      <c r="G154" s="154">
        <v>-595.505199246036</v>
      </c>
    </row>
    <row r="155" spans="1:7" ht="12.6" hidden="1" customHeight="1">
      <c r="A155" s="291"/>
      <c r="B155" s="411" t="s">
        <v>35</v>
      </c>
      <c r="C155" s="415">
        <v>5.4222887699999998</v>
      </c>
      <c r="D155" s="416">
        <v>5.048414140000002</v>
      </c>
      <c r="E155" s="415">
        <v>5.1833915729999998</v>
      </c>
      <c r="F155" s="416">
        <v>5.2801411589999994</v>
      </c>
      <c r="G155" s="415">
        <v>5.0439971050000008</v>
      </c>
    </row>
    <row r="156" spans="1:7" ht="12.6" customHeight="1">
      <c r="A156" s="291"/>
      <c r="B156" s="413" t="s">
        <v>335</v>
      </c>
      <c r="C156" s="417">
        <v>-420.62686535300037</v>
      </c>
      <c r="D156" s="418">
        <v>-385.67155628899991</v>
      </c>
      <c r="E156" s="417">
        <v>-490.57007751999964</v>
      </c>
      <c r="F156" s="418">
        <v>-516.69821570796421</v>
      </c>
      <c r="G156" s="417">
        <v>-600.54919635103602</v>
      </c>
    </row>
    <row r="157" spans="1:7" ht="12.6" customHeight="1">
      <c r="A157" s="291"/>
      <c r="B157" s="412" t="s">
        <v>331</v>
      </c>
      <c r="C157" s="415">
        <v>0</v>
      </c>
      <c r="D157" s="416">
        <v>0</v>
      </c>
      <c r="E157" s="415">
        <v>0</v>
      </c>
      <c r="F157" s="416">
        <v>0</v>
      </c>
      <c r="G157" s="415">
        <v>0</v>
      </c>
    </row>
    <row r="158" spans="1:7" ht="12.6" customHeight="1">
      <c r="A158" s="291"/>
      <c r="B158" s="414" t="s">
        <v>332</v>
      </c>
      <c r="C158" s="419">
        <v>-420.62686535300037</v>
      </c>
      <c r="D158" s="420">
        <v>-385.67155628899991</v>
      </c>
      <c r="E158" s="419">
        <v>-490.57007751999964</v>
      </c>
      <c r="F158" s="420">
        <v>-516.69821570796421</v>
      </c>
      <c r="G158" s="419">
        <v>-600.54919635103602</v>
      </c>
    </row>
    <row r="159" spans="1:7" ht="12.6" customHeight="1">
      <c r="A159" s="291"/>
      <c r="B159" s="89" t="s">
        <v>73</v>
      </c>
      <c r="C159" s="103">
        <v>207.92499294700002</v>
      </c>
      <c r="D159" s="147">
        <v>300.6469086809999</v>
      </c>
      <c r="E159" s="103">
        <v>388.61781918200006</v>
      </c>
      <c r="F159" s="147">
        <v>267.16092672100001</v>
      </c>
      <c r="G159" s="103">
        <v>278.44516050499999</v>
      </c>
    </row>
    <row r="160" spans="1:7" ht="12.6" customHeight="1">
      <c r="A160" s="291"/>
      <c r="B160" s="89" t="s">
        <v>74</v>
      </c>
      <c r="C160" s="154">
        <v>-197.93026114700041</v>
      </c>
      <c r="D160" s="174">
        <v>-233.72828382999967</v>
      </c>
      <c r="E160" s="154">
        <v>-370.47304183999984</v>
      </c>
      <c r="F160" s="174">
        <v>-281.79962624200027</v>
      </c>
      <c r="G160" s="154">
        <v>-340.6950915729999</v>
      </c>
    </row>
    <row r="161" spans="1:12" ht="12.6" customHeight="1">
      <c r="A161" s="291"/>
      <c r="B161" s="102" t="s">
        <v>83</v>
      </c>
      <c r="C161" s="104">
        <v>14925.229720547009</v>
      </c>
      <c r="D161" s="270">
        <v>14249.408923740109</v>
      </c>
      <c r="E161" s="104">
        <v>13850.98122130887</v>
      </c>
      <c r="F161" s="270">
        <v>13173.238922793051</v>
      </c>
      <c r="G161" s="104">
        <v>12722.423638683194</v>
      </c>
    </row>
    <row r="162" spans="1:12" customFormat="1" ht="12.6" customHeight="1"/>
    <row r="163" spans="1:12" s="32" customFormat="1">
      <c r="A163" s="294">
        <v>4.2</v>
      </c>
      <c r="B163" s="22" t="s">
        <v>344</v>
      </c>
      <c r="C163" s="22"/>
      <c r="D163" s="22"/>
      <c r="E163" s="22"/>
    </row>
    <row r="164" spans="1:12" s="32" customFormat="1">
      <c r="A164" s="126"/>
    </row>
    <row r="165" spans="1:12" s="92" customFormat="1" ht="12.75" customHeight="1">
      <c r="A165" s="393"/>
      <c r="B165" s="1" t="s">
        <v>345</v>
      </c>
      <c r="G165" s="3" t="s">
        <v>237</v>
      </c>
    </row>
    <row r="166" spans="1:12" s="44" customFormat="1" ht="12.75" customHeight="1">
      <c r="A166" s="394"/>
      <c r="B166" s="487" t="s">
        <v>0</v>
      </c>
      <c r="C166" s="488" t="s">
        <v>1</v>
      </c>
      <c r="D166" s="489"/>
      <c r="E166" s="489"/>
      <c r="F166" s="489"/>
      <c r="G166" s="489"/>
    </row>
    <row r="167" spans="1:12" s="44" customFormat="1" ht="24" customHeight="1">
      <c r="A167" s="395"/>
      <c r="B167" s="482"/>
      <c r="C167" s="215">
        <f>$C$6</f>
        <v>43281</v>
      </c>
      <c r="D167" s="215">
        <f>$D$6</f>
        <v>43190</v>
      </c>
      <c r="E167" s="215">
        <f>$E$6</f>
        <v>43100</v>
      </c>
      <c r="F167" s="215">
        <f>$F$6</f>
        <v>43008</v>
      </c>
      <c r="G167" s="215">
        <f>$G$6</f>
        <v>42916</v>
      </c>
    </row>
    <row r="168" spans="1:12" s="44" customFormat="1">
      <c r="A168" s="291"/>
      <c r="B168" s="44" t="s">
        <v>4</v>
      </c>
      <c r="C168" s="396">
        <v>52840.965485852299</v>
      </c>
      <c r="D168" s="397">
        <v>49711.500494874337</v>
      </c>
      <c r="E168" s="396">
        <v>51294.822998976313</v>
      </c>
      <c r="F168" s="397">
        <v>50096.826469502485</v>
      </c>
      <c r="G168" s="396">
        <v>46526.74496908718</v>
      </c>
      <c r="I168" s="148"/>
      <c r="J168" s="148"/>
      <c r="K168" s="148"/>
      <c r="L168" s="148"/>
    </row>
    <row r="169" spans="1:12" s="44" customFormat="1">
      <c r="A169" s="291"/>
      <c r="B169" s="44" t="s">
        <v>141</v>
      </c>
      <c r="C169" s="398">
        <v>45317.4</v>
      </c>
      <c r="D169" s="399">
        <v>42583.1</v>
      </c>
      <c r="E169" s="398">
        <v>43624.9</v>
      </c>
      <c r="F169" s="399">
        <v>42216</v>
      </c>
      <c r="G169" s="398">
        <v>38898.9</v>
      </c>
      <c r="I169" s="148"/>
      <c r="J169" s="148"/>
      <c r="K169" s="148"/>
      <c r="L169" s="148"/>
    </row>
    <row r="170" spans="1:12" s="44" customFormat="1">
      <c r="A170" s="291"/>
      <c r="B170" s="92" t="s">
        <v>77</v>
      </c>
      <c r="C170" s="398">
        <v>19220.899901304449</v>
      </c>
      <c r="D170" s="399">
        <v>17861.326660631599</v>
      </c>
      <c r="E170" s="398">
        <v>18159.040371719082</v>
      </c>
      <c r="F170" s="399">
        <v>16608.045964892841</v>
      </c>
      <c r="G170" s="398">
        <v>13401.548701621592</v>
      </c>
      <c r="I170" s="148"/>
      <c r="J170" s="148"/>
      <c r="K170" s="148"/>
      <c r="L170" s="148"/>
    </row>
    <row r="171" spans="1:12" s="44" customFormat="1">
      <c r="A171" s="291"/>
      <c r="B171" s="112" t="s">
        <v>79</v>
      </c>
      <c r="C171" s="114">
        <v>0.36374997550812493</v>
      </c>
      <c r="D171" s="271">
        <v>0.35929968886119718</v>
      </c>
      <c r="E171" s="114">
        <v>0.3540131208188686</v>
      </c>
      <c r="F171" s="271">
        <v>0.33151892315980025</v>
      </c>
      <c r="G171" s="114">
        <v>0.28803967933982294</v>
      </c>
      <c r="I171" s="148"/>
      <c r="J171" s="148"/>
      <c r="K171" s="148"/>
      <c r="L171" s="148"/>
    </row>
    <row r="172" spans="1:12" s="44" customFormat="1">
      <c r="A172" s="291"/>
      <c r="B172" s="287" t="s">
        <v>15</v>
      </c>
      <c r="C172" s="398">
        <v>11838.981690554079</v>
      </c>
      <c r="D172" s="399">
        <v>11207.964456160349</v>
      </c>
      <c r="E172" s="398">
        <v>11059.903207839085</v>
      </c>
      <c r="F172" s="399">
        <v>8531.8012975777856</v>
      </c>
      <c r="G172" s="398">
        <v>5255.6296169160705</v>
      </c>
      <c r="I172" s="148"/>
      <c r="J172" s="148"/>
      <c r="K172" s="148"/>
      <c r="L172" s="148"/>
    </row>
    <row r="173" spans="1:12" s="44" customFormat="1">
      <c r="A173" s="291"/>
      <c r="B173" s="283" t="s">
        <v>139</v>
      </c>
      <c r="C173" s="398">
        <v>7551.7358315167194</v>
      </c>
      <c r="D173" s="399">
        <v>3558.967869929098</v>
      </c>
      <c r="E173" s="398">
        <v>4494.4407544690839</v>
      </c>
      <c r="F173" s="399">
        <v>223.78974112572178</v>
      </c>
      <c r="G173" s="398">
        <v>1446.558939392663</v>
      </c>
      <c r="I173" s="148"/>
      <c r="J173" s="148"/>
      <c r="K173" s="148"/>
      <c r="L173" s="148"/>
    </row>
    <row r="174" spans="1:12" s="44" customFormat="1" hidden="1">
      <c r="A174" s="291"/>
      <c r="B174" s="411" t="s">
        <v>35</v>
      </c>
      <c r="C174" s="398">
        <v>3106.5520929032505</v>
      </c>
      <c r="D174" s="399">
        <v>2654.1026571474995</v>
      </c>
      <c r="E174" s="398">
        <v>1712.2601393049995</v>
      </c>
      <c r="F174" s="399">
        <v>2085.3572170303528</v>
      </c>
      <c r="G174" s="398">
        <v>3757.9391264315232</v>
      </c>
      <c r="I174" s="148"/>
      <c r="J174" s="148"/>
      <c r="K174" s="148"/>
      <c r="L174" s="148"/>
    </row>
    <row r="175" spans="1:12" s="44" customFormat="1">
      <c r="A175" s="291"/>
      <c r="B175" s="413" t="s">
        <v>335</v>
      </c>
      <c r="C175" s="419">
        <v>4445.1837386134684</v>
      </c>
      <c r="D175" s="420">
        <v>904.86521278159853</v>
      </c>
      <c r="E175" s="419">
        <v>2782.1806151640844</v>
      </c>
      <c r="F175" s="420">
        <v>-1861.567475904631</v>
      </c>
      <c r="G175" s="419">
        <v>-2311.3801870388602</v>
      </c>
      <c r="I175" s="148"/>
      <c r="J175" s="148"/>
      <c r="K175" s="148"/>
      <c r="L175" s="148"/>
    </row>
    <row r="176" spans="1:12" s="44" customFormat="1">
      <c r="A176" s="291"/>
      <c r="B176" s="412" t="s">
        <v>331</v>
      </c>
      <c r="C176" s="398">
        <v>506.29877449999992</v>
      </c>
      <c r="D176" s="399">
        <v>1660.2534522125</v>
      </c>
      <c r="E176" s="398">
        <v>1020.5347700150003</v>
      </c>
      <c r="F176" s="399">
        <v>213.10396258125002</v>
      </c>
      <c r="G176" s="398">
        <v>31.843457819999987</v>
      </c>
      <c r="I176" s="148"/>
      <c r="J176" s="148"/>
      <c r="K176" s="148"/>
      <c r="L176" s="148"/>
    </row>
    <row r="177" spans="1:12" s="44" customFormat="1">
      <c r="A177" s="291"/>
      <c r="B177" s="414" t="s">
        <v>332</v>
      </c>
      <c r="C177" s="419">
        <v>3938.8849641134684</v>
      </c>
      <c r="D177" s="420">
        <v>-755.38823943090142</v>
      </c>
      <c r="E177" s="419">
        <v>1761.6458451490842</v>
      </c>
      <c r="F177" s="420">
        <v>-2074.671438485881</v>
      </c>
      <c r="G177" s="419">
        <v>-2343.2236448588601</v>
      </c>
      <c r="I177" s="148"/>
      <c r="J177" s="148"/>
      <c r="K177" s="148"/>
      <c r="L177" s="148"/>
    </row>
    <row r="178" spans="1:12" s="44" customFormat="1">
      <c r="A178" s="291"/>
      <c r="B178" s="89" t="s">
        <v>73</v>
      </c>
      <c r="C178" s="103">
        <v>3295.7369373321226</v>
      </c>
      <c r="D178" s="147">
        <v>16060.047412237691</v>
      </c>
      <c r="E178" s="103">
        <v>4872.4643019637351</v>
      </c>
      <c r="F178" s="147">
        <v>3213.681002962719</v>
      </c>
      <c r="G178" s="103">
        <v>2826.8744133224118</v>
      </c>
      <c r="I178" s="148"/>
      <c r="J178" s="148"/>
      <c r="K178" s="148"/>
      <c r="L178" s="148"/>
    </row>
    <row r="179" spans="1:12" s="44" customFormat="1">
      <c r="A179" s="291"/>
      <c r="B179" s="89" t="s">
        <v>74</v>
      </c>
      <c r="C179" s="103">
        <v>15925.162963972325</v>
      </c>
      <c r="D179" s="147">
        <v>1801.2792483939079</v>
      </c>
      <c r="E179" s="103">
        <v>13286.576069755349</v>
      </c>
      <c r="F179" s="147">
        <v>13394.364961930121</v>
      </c>
      <c r="G179" s="103">
        <v>10574.67428829918</v>
      </c>
      <c r="I179" s="148"/>
      <c r="J179" s="148"/>
      <c r="K179" s="148"/>
      <c r="L179" s="148"/>
    </row>
    <row r="180" spans="1:12" s="44" customFormat="1">
      <c r="A180" s="291"/>
      <c r="B180" s="146" t="s">
        <v>83</v>
      </c>
      <c r="C180" s="104">
        <v>573800.15930138261</v>
      </c>
      <c r="D180" s="270">
        <v>559041.99567120464</v>
      </c>
      <c r="E180" s="104">
        <v>548561.91052456771</v>
      </c>
      <c r="F180" s="270">
        <v>584131.07468551642</v>
      </c>
      <c r="G180" s="104">
        <v>571574.97578929481</v>
      </c>
      <c r="H180" s="148"/>
      <c r="I180" s="148"/>
      <c r="J180" s="148"/>
      <c r="K180" s="148"/>
      <c r="L180" s="148"/>
    </row>
    <row r="181" spans="1:12" s="6" customFormat="1" ht="34.5" customHeight="1">
      <c r="A181" s="400"/>
      <c r="B181" s="490"/>
      <c r="C181" s="490"/>
      <c r="D181" s="490"/>
      <c r="E181" s="490"/>
      <c r="F181" s="490"/>
      <c r="G181" s="490"/>
    </row>
    <row r="183" spans="1:12" s="32" customFormat="1" ht="12.75" customHeight="1">
      <c r="A183" s="126"/>
      <c r="B183" s="1" t="s">
        <v>289</v>
      </c>
      <c r="G183" s="3" t="str">
        <f>'Trends file-1'!$G$6</f>
        <v>Amount in Rs Mn, except ratios</v>
      </c>
    </row>
    <row r="184" spans="1:12" ht="12.75" customHeight="1">
      <c r="A184" s="221"/>
      <c r="B184" s="483" t="s">
        <v>0</v>
      </c>
      <c r="C184" s="485" t="s">
        <v>1</v>
      </c>
      <c r="D184" s="486"/>
      <c r="E184" s="486"/>
      <c r="F184" s="486"/>
      <c r="G184" s="486"/>
    </row>
    <row r="185" spans="1:12" ht="24" customHeight="1">
      <c r="A185" s="222"/>
      <c r="B185" s="484"/>
      <c r="C185" s="215">
        <f>$C$6</f>
        <v>43281</v>
      </c>
      <c r="D185" s="215">
        <f>$D$6</f>
        <v>43190</v>
      </c>
      <c r="E185" s="215">
        <f>$E$6</f>
        <v>43100</v>
      </c>
      <c r="F185" s="215">
        <f>$F$6</f>
        <v>43008</v>
      </c>
      <c r="G185" s="215">
        <f>$G$6</f>
        <v>42916</v>
      </c>
    </row>
    <row r="186" spans="1:12">
      <c r="A186" s="291"/>
      <c r="B186" s="44" t="s">
        <v>4</v>
      </c>
      <c r="C186" s="43">
        <v>52840.965485852299</v>
      </c>
      <c r="D186" s="150">
        <v>49711.500494874337</v>
      </c>
      <c r="E186" s="43">
        <v>51294.822998976313</v>
      </c>
      <c r="F186" s="150">
        <v>52030.105040937618</v>
      </c>
      <c r="G186" s="43">
        <v>48528.016201443344</v>
      </c>
      <c r="I186" s="96"/>
      <c r="J186" s="96"/>
      <c r="K186" s="96"/>
      <c r="L186" s="96"/>
    </row>
    <row r="187" spans="1:12">
      <c r="A187" s="291"/>
      <c r="B187" s="44" t="s">
        <v>141</v>
      </c>
      <c r="C187" s="42">
        <v>45317.4</v>
      </c>
      <c r="D187" s="149">
        <v>42583.1</v>
      </c>
      <c r="E187" s="42">
        <v>43624.9</v>
      </c>
      <c r="F187" s="149">
        <v>43767.1</v>
      </c>
      <c r="G187" s="42">
        <v>40536.199999999997</v>
      </c>
      <c r="I187" s="96"/>
      <c r="J187" s="96"/>
      <c r="K187" s="96"/>
      <c r="L187" s="96"/>
    </row>
    <row r="188" spans="1:12">
      <c r="A188" s="291"/>
      <c r="B188" s="92" t="s">
        <v>77</v>
      </c>
      <c r="C188" s="42">
        <v>19220.899901304449</v>
      </c>
      <c r="D188" s="149">
        <v>17861.326660631599</v>
      </c>
      <c r="E188" s="42">
        <v>18159.040371719082</v>
      </c>
      <c r="F188" s="149">
        <v>16765.492992910349</v>
      </c>
      <c r="G188" s="42">
        <v>13564.257095491594</v>
      </c>
      <c r="I188" s="96"/>
      <c r="J188" s="96"/>
      <c r="K188" s="96"/>
      <c r="L188" s="96"/>
    </row>
    <row r="189" spans="1:12">
      <c r="A189" s="291"/>
      <c r="B189" s="112" t="s">
        <v>79</v>
      </c>
      <c r="C189" s="114">
        <v>0.36374997550812493</v>
      </c>
      <c r="D189" s="271">
        <v>0.35929968886119718</v>
      </c>
      <c r="E189" s="114">
        <v>0.3540131208188686</v>
      </c>
      <c r="F189" s="271">
        <v>0.32222677581986719</v>
      </c>
      <c r="G189" s="114">
        <v>0.27951394178540845</v>
      </c>
      <c r="I189" s="96"/>
      <c r="J189" s="96"/>
      <c r="K189" s="96"/>
      <c r="L189" s="96"/>
    </row>
    <row r="190" spans="1:12">
      <c r="A190" s="291"/>
      <c r="B190" s="287" t="s">
        <v>15</v>
      </c>
      <c r="C190" s="42">
        <v>11838.981690554079</v>
      </c>
      <c r="D190" s="149">
        <v>11207.964456160349</v>
      </c>
      <c r="E190" s="42">
        <v>11059.903207839085</v>
      </c>
      <c r="F190" s="149">
        <v>8300.018794442849</v>
      </c>
      <c r="G190" s="42">
        <v>5032.1308171365927</v>
      </c>
      <c r="I190" s="96"/>
      <c r="J190" s="96"/>
      <c r="K190" s="96"/>
      <c r="L190" s="96"/>
    </row>
    <row r="191" spans="1:12">
      <c r="A191" s="291"/>
      <c r="B191" s="283" t="s">
        <v>139</v>
      </c>
      <c r="C191" s="42">
        <v>7551.7358315167194</v>
      </c>
      <c r="D191" s="149">
        <v>3558.967869929098</v>
      </c>
      <c r="E191" s="42">
        <v>4494.4407544690839</v>
      </c>
      <c r="F191" s="149">
        <v>-55.6515896871515</v>
      </c>
      <c r="G191" s="42">
        <v>1059.0285977165922</v>
      </c>
      <c r="I191" s="96"/>
      <c r="J191" s="96"/>
      <c r="K191" s="96"/>
      <c r="L191" s="96"/>
    </row>
    <row r="192" spans="1:12" hidden="1">
      <c r="A192" s="291"/>
      <c r="B192" s="411" t="s">
        <v>35</v>
      </c>
      <c r="C192" s="42">
        <v>3106.5520929032505</v>
      </c>
      <c r="D192" s="149">
        <v>2654.1026571474995</v>
      </c>
      <c r="E192" s="42">
        <v>1712.2601393049995</v>
      </c>
      <c r="F192" s="149">
        <v>2085.3136962987501</v>
      </c>
      <c r="G192" s="42">
        <v>3778.7307178450001</v>
      </c>
      <c r="I192" s="96"/>
      <c r="J192" s="96"/>
      <c r="K192" s="96"/>
      <c r="L192" s="96"/>
    </row>
    <row r="193" spans="1:12">
      <c r="A193" s="291"/>
      <c r="B193" s="413" t="s">
        <v>335</v>
      </c>
      <c r="C193" s="419">
        <v>4445.1837386134684</v>
      </c>
      <c r="D193" s="420">
        <v>904.86521278159853</v>
      </c>
      <c r="E193" s="419">
        <v>2782.1806151640844</v>
      </c>
      <c r="F193" s="420">
        <v>-2140.9652859859016</v>
      </c>
      <c r="G193" s="419">
        <v>-2719.7021201284078</v>
      </c>
      <c r="I193" s="96"/>
      <c r="J193" s="96"/>
      <c r="K193" s="96"/>
      <c r="L193" s="96"/>
    </row>
    <row r="194" spans="1:12">
      <c r="A194" s="291"/>
      <c r="B194" s="412" t="s">
        <v>331</v>
      </c>
      <c r="C194" s="42">
        <v>506.29877449999992</v>
      </c>
      <c r="D194" s="149">
        <v>1660.2534522125</v>
      </c>
      <c r="E194" s="42">
        <v>1020.5347700150003</v>
      </c>
      <c r="F194" s="149">
        <v>217.02583658125002</v>
      </c>
      <c r="G194" s="42">
        <v>31.409029659999987</v>
      </c>
      <c r="I194" s="96"/>
      <c r="J194" s="96"/>
      <c r="K194" s="96"/>
      <c r="L194" s="96"/>
    </row>
    <row r="195" spans="1:12">
      <c r="A195" s="291"/>
      <c r="B195" s="414" t="s">
        <v>332</v>
      </c>
      <c r="C195" s="419">
        <v>3938.8849641134684</v>
      </c>
      <c r="D195" s="420">
        <v>-755.38823943090142</v>
      </c>
      <c r="E195" s="419">
        <v>1761.6458451490842</v>
      </c>
      <c r="F195" s="420">
        <v>-2357.9911225671517</v>
      </c>
      <c r="G195" s="419">
        <v>-2751.1111497884076</v>
      </c>
      <c r="I195" s="96"/>
      <c r="J195" s="96"/>
      <c r="K195" s="96"/>
      <c r="L195" s="96"/>
    </row>
    <row r="196" spans="1:12">
      <c r="A196" s="291"/>
      <c r="B196" s="89" t="s">
        <v>73</v>
      </c>
      <c r="C196" s="103">
        <v>3295.7369373321226</v>
      </c>
      <c r="D196" s="147">
        <v>16060.193412237692</v>
      </c>
      <c r="E196" s="103">
        <v>4872.4643019637351</v>
      </c>
      <c r="F196" s="147">
        <v>3196.8500442457116</v>
      </c>
      <c r="G196" s="103">
        <v>3065.571452968622</v>
      </c>
      <c r="I196" s="96"/>
      <c r="J196" s="96"/>
      <c r="K196" s="96"/>
      <c r="L196" s="96"/>
    </row>
    <row r="197" spans="1:12">
      <c r="A197" s="291"/>
      <c r="B197" s="89" t="s">
        <v>74</v>
      </c>
      <c r="C197" s="103">
        <v>15925.162963972325</v>
      </c>
      <c r="D197" s="147">
        <v>1801.1332483939077</v>
      </c>
      <c r="E197" s="103">
        <v>13286.576069755349</v>
      </c>
      <c r="F197" s="147">
        <v>13568.642948664638</v>
      </c>
      <c r="G197" s="103">
        <v>10498.685642522973</v>
      </c>
      <c r="I197" s="96"/>
      <c r="J197" s="96"/>
      <c r="K197" s="96"/>
      <c r="L197" s="96"/>
    </row>
    <row r="198" spans="1:12">
      <c r="A198" s="291"/>
      <c r="B198" s="146" t="s">
        <v>83</v>
      </c>
      <c r="C198" s="104">
        <v>573800.15930138261</v>
      </c>
      <c r="D198" s="270">
        <v>559041.99567120464</v>
      </c>
      <c r="E198" s="104">
        <v>548561.91052456771</v>
      </c>
      <c r="F198" s="270">
        <v>599098.27048237948</v>
      </c>
      <c r="G198" s="104">
        <v>586429.18509876216</v>
      </c>
      <c r="H198" s="96"/>
      <c r="I198" s="96"/>
      <c r="J198" s="96"/>
      <c r="K198" s="96"/>
      <c r="L198" s="96"/>
    </row>
    <row r="199" spans="1:12">
      <c r="A199" s="291"/>
      <c r="B199" s="404" t="s">
        <v>299</v>
      </c>
      <c r="C199" s="92"/>
      <c r="D199" s="92"/>
      <c r="E199" s="92"/>
      <c r="F199" s="92"/>
      <c r="G199" s="92"/>
      <c r="H199" s="96"/>
      <c r="I199" s="96"/>
      <c r="J199" s="96"/>
      <c r="K199" s="96"/>
      <c r="L199" s="96"/>
    </row>
    <row r="200" spans="1:12">
      <c r="A200" s="291"/>
      <c r="B200" s="402"/>
      <c r="C200" s="92"/>
      <c r="D200" s="92"/>
      <c r="E200" s="92"/>
      <c r="F200" s="92"/>
      <c r="G200" s="92"/>
      <c r="H200" s="96"/>
      <c r="I200" s="96"/>
      <c r="J200" s="96"/>
      <c r="K200" s="96"/>
      <c r="L200" s="96"/>
    </row>
    <row r="201" spans="1:12" s="32" customFormat="1" ht="12.75" customHeight="1">
      <c r="A201" s="126"/>
      <c r="B201" s="1" t="s">
        <v>346</v>
      </c>
      <c r="G201" s="235" t="s">
        <v>240</v>
      </c>
    </row>
    <row r="202" spans="1:12" ht="12.75" customHeight="1">
      <c r="A202" s="221"/>
      <c r="B202" s="483" t="s">
        <v>0</v>
      </c>
      <c r="C202" s="485" t="s">
        <v>1</v>
      </c>
      <c r="D202" s="486"/>
      <c r="E202" s="486"/>
      <c r="F202" s="486"/>
      <c r="G202" s="486"/>
    </row>
    <row r="203" spans="1:12" ht="24" customHeight="1">
      <c r="A203" s="222"/>
      <c r="B203" s="484"/>
      <c r="C203" s="215">
        <f>$C$6</f>
        <v>43281</v>
      </c>
      <c r="D203" s="215">
        <f>$D$6</f>
        <v>43190</v>
      </c>
      <c r="E203" s="215">
        <f>$E$6</f>
        <v>43100</v>
      </c>
      <c r="F203" s="215">
        <f>$F$6</f>
        <v>43008</v>
      </c>
      <c r="G203" s="215">
        <f>$G$6</f>
        <v>42916</v>
      </c>
    </row>
    <row r="204" spans="1:12">
      <c r="A204" s="291"/>
      <c r="B204" s="44" t="s">
        <v>4</v>
      </c>
      <c r="C204" s="43">
        <v>786.28780766300031</v>
      </c>
      <c r="D204" s="150">
        <v>773.03353670715569</v>
      </c>
      <c r="E204" s="43">
        <v>793.14566974398167</v>
      </c>
      <c r="F204" s="150">
        <v>778.5125963105736</v>
      </c>
      <c r="G204" s="43">
        <v>722.00608026114912</v>
      </c>
      <c r="I204" s="96"/>
      <c r="J204" s="96"/>
      <c r="K204" s="96"/>
      <c r="L204" s="96"/>
    </row>
    <row r="205" spans="1:12">
      <c r="A205" s="291"/>
      <c r="B205" s="44" t="s">
        <v>141</v>
      </c>
      <c r="C205" s="42">
        <v>674.3</v>
      </c>
      <c r="D205" s="149">
        <v>662.2</v>
      </c>
      <c r="E205" s="42">
        <v>674.5</v>
      </c>
      <c r="F205" s="149">
        <v>656</v>
      </c>
      <c r="G205" s="42">
        <v>603.6</v>
      </c>
      <c r="I205" s="96"/>
      <c r="J205" s="96"/>
      <c r="K205" s="96"/>
      <c r="L205" s="96"/>
    </row>
    <row r="206" spans="1:12">
      <c r="A206" s="291"/>
      <c r="B206" s="92" t="s">
        <v>77</v>
      </c>
      <c r="C206" s="42">
        <v>285.57791405800032</v>
      </c>
      <c r="D206" s="149">
        <v>277.47838699994713</v>
      </c>
      <c r="E206" s="42">
        <v>280.91861899994728</v>
      </c>
      <c r="F206" s="149">
        <v>258.04512999994716</v>
      </c>
      <c r="G206" s="42">
        <v>207.94551099994726</v>
      </c>
      <c r="I206" s="96"/>
      <c r="J206" s="96"/>
      <c r="K206" s="96"/>
      <c r="L206" s="96"/>
    </row>
    <row r="207" spans="1:12">
      <c r="A207" s="291"/>
      <c r="B207" s="112" t="s">
        <v>79</v>
      </c>
      <c r="C207" s="114">
        <v>0.36319768826988835</v>
      </c>
      <c r="D207" s="271">
        <v>0.3589474114951145</v>
      </c>
      <c r="E207" s="114">
        <v>0.3541828818035716</v>
      </c>
      <c r="F207" s="271">
        <v>0.33145915842960194</v>
      </c>
      <c r="G207" s="114">
        <v>0.28801074767228207</v>
      </c>
      <c r="I207" s="96"/>
      <c r="J207" s="96"/>
      <c r="K207" s="96"/>
      <c r="L207" s="96"/>
    </row>
    <row r="208" spans="1:12">
      <c r="A208" s="291"/>
      <c r="B208" s="287" t="s">
        <v>15</v>
      </c>
      <c r="C208" s="42">
        <v>175.85267922700032</v>
      </c>
      <c r="D208" s="149">
        <v>173.80167699994712</v>
      </c>
      <c r="E208" s="42">
        <v>171.23398399994727</v>
      </c>
      <c r="F208" s="149">
        <v>132.59471868803121</v>
      </c>
      <c r="G208" s="42">
        <v>81.537168908665734</v>
      </c>
      <c r="I208" s="96"/>
      <c r="J208" s="96"/>
      <c r="K208" s="96"/>
      <c r="L208" s="96"/>
    </row>
    <row r="209" spans="1:12">
      <c r="A209" s="291"/>
      <c r="B209" s="283" t="s">
        <v>139</v>
      </c>
      <c r="C209" s="42">
        <v>111.39246687700032</v>
      </c>
      <c r="D209" s="149">
        <v>54.200361999947091</v>
      </c>
      <c r="E209" s="42">
        <v>70.120676999947278</v>
      </c>
      <c r="F209" s="149">
        <v>3.5645172904305014</v>
      </c>
      <c r="G209" s="42">
        <v>22.477238448918669</v>
      </c>
      <c r="I209" s="96"/>
      <c r="J209" s="96"/>
      <c r="K209" s="96"/>
      <c r="L209" s="96"/>
    </row>
    <row r="210" spans="1:12" hidden="1">
      <c r="A210" s="291"/>
      <c r="B210" s="411" t="s">
        <v>35</v>
      </c>
      <c r="C210" s="42">
        <v>45.913731032000022</v>
      </c>
      <c r="D210" s="149">
        <v>41.423178299741679</v>
      </c>
      <c r="E210" s="42">
        <v>26.442972920857194</v>
      </c>
      <c r="F210" s="149">
        <v>32.366396176557991</v>
      </c>
      <c r="G210" s="42">
        <v>58.286538056182955</v>
      </c>
      <c r="I210" s="96"/>
      <c r="J210" s="96"/>
      <c r="K210" s="96"/>
      <c r="L210" s="96"/>
    </row>
    <row r="211" spans="1:12">
      <c r="A211" s="291"/>
      <c r="B211" s="413" t="s">
        <v>335</v>
      </c>
      <c r="C211" s="419">
        <v>65.478735845000301</v>
      </c>
      <c r="D211" s="420">
        <v>12.777183700205413</v>
      </c>
      <c r="E211" s="419">
        <v>43.677704079090084</v>
      </c>
      <c r="F211" s="420">
        <v>-28.80187888612749</v>
      </c>
      <c r="G211" s="419">
        <v>-35.809299607264286</v>
      </c>
      <c r="I211" s="96"/>
      <c r="J211" s="96"/>
      <c r="K211" s="96"/>
      <c r="L211" s="96"/>
    </row>
    <row r="212" spans="1:12">
      <c r="A212" s="291"/>
      <c r="B212" s="412" t="s">
        <v>331</v>
      </c>
      <c r="C212" s="42">
        <v>7.4919320000000003</v>
      </c>
      <c r="D212" s="149">
        <v>25.659965</v>
      </c>
      <c r="E212" s="42">
        <v>15.888910000000003</v>
      </c>
      <c r="F212" s="149">
        <v>7.2908610000000005</v>
      </c>
      <c r="G212" s="42">
        <v>0.48992399999999969</v>
      </c>
      <c r="I212" s="96"/>
      <c r="J212" s="96"/>
      <c r="K212" s="96"/>
      <c r="L212" s="96"/>
    </row>
    <row r="213" spans="1:12">
      <c r="A213" s="291"/>
      <c r="B213" s="414" t="s">
        <v>332</v>
      </c>
      <c r="C213" s="419">
        <v>57.986803845000296</v>
      </c>
      <c r="D213" s="420">
        <v>-12.882781299794587</v>
      </c>
      <c r="E213" s="419">
        <v>27.788794079090081</v>
      </c>
      <c r="F213" s="420">
        <v>-36.09273988612749</v>
      </c>
      <c r="G213" s="419">
        <v>-36.299223607264288</v>
      </c>
      <c r="I213" s="96"/>
      <c r="J213" s="96"/>
      <c r="K213" s="96"/>
      <c r="L213" s="96"/>
    </row>
    <row r="214" spans="1:12">
      <c r="A214" s="291"/>
      <c r="B214" s="89" t="s">
        <v>73</v>
      </c>
      <c r="C214" s="103">
        <v>49.045529035040339</v>
      </c>
      <c r="D214" s="147">
        <v>249.77296355169494</v>
      </c>
      <c r="E214" s="103">
        <v>75.329912679487776</v>
      </c>
      <c r="F214" s="147">
        <v>49.936126012343642</v>
      </c>
      <c r="G214" s="103">
        <v>43.890149954569949</v>
      </c>
      <c r="I214" s="96"/>
      <c r="J214" s="96"/>
      <c r="K214" s="96"/>
      <c r="L214" s="96"/>
    </row>
    <row r="215" spans="1:12">
      <c r="A215" s="291"/>
      <c r="B215" s="89" t="s">
        <v>74</v>
      </c>
      <c r="C215" s="103">
        <v>236.53238502295997</v>
      </c>
      <c r="D215" s="147">
        <v>27.705423448252198</v>
      </c>
      <c r="E215" s="103">
        <v>205.58870632045949</v>
      </c>
      <c r="F215" s="147">
        <v>208.10900398760353</v>
      </c>
      <c r="G215" s="103">
        <v>164.05536104537731</v>
      </c>
      <c r="I215" s="96"/>
      <c r="J215" s="96"/>
      <c r="K215" s="96"/>
      <c r="L215" s="96"/>
    </row>
    <row r="216" spans="1:12">
      <c r="A216" s="291"/>
      <c r="B216" s="146" t="s">
        <v>83</v>
      </c>
      <c r="C216" s="104">
        <v>8380.314872226998</v>
      </c>
      <c r="D216" s="270">
        <v>8577.552676198</v>
      </c>
      <c r="E216" s="104">
        <v>8588.0533937310011</v>
      </c>
      <c r="F216" s="270">
        <v>8947.4010061348945</v>
      </c>
      <c r="G216" s="104">
        <v>8850.6499812526272</v>
      </c>
      <c r="H216" s="96"/>
      <c r="I216" s="96"/>
      <c r="J216" s="96"/>
      <c r="K216" s="96"/>
      <c r="L216" s="96"/>
    </row>
    <row r="217" spans="1:12" ht="29.25" customHeight="1">
      <c r="B217" s="490"/>
      <c r="C217" s="490"/>
      <c r="D217" s="490"/>
      <c r="E217" s="490"/>
      <c r="F217" s="490"/>
      <c r="G217" s="490"/>
    </row>
    <row r="218" spans="1:12">
      <c r="B218" s="401"/>
      <c r="C218" s="401"/>
      <c r="D218" s="401"/>
      <c r="E218" s="401"/>
      <c r="F218" s="401"/>
      <c r="G218" s="401"/>
    </row>
    <row r="219" spans="1:12" s="32" customFormat="1" ht="12.75" customHeight="1">
      <c r="A219" s="126"/>
      <c r="B219" s="1" t="s">
        <v>290</v>
      </c>
      <c r="G219" s="235" t="s">
        <v>240</v>
      </c>
    </row>
    <row r="220" spans="1:12" ht="12.75" customHeight="1">
      <c r="A220" s="221"/>
      <c r="B220" s="483" t="s">
        <v>0</v>
      </c>
      <c r="C220" s="485" t="s">
        <v>1</v>
      </c>
      <c r="D220" s="486"/>
      <c r="E220" s="486"/>
      <c r="F220" s="486"/>
      <c r="G220" s="486"/>
    </row>
    <row r="221" spans="1:12" ht="24" customHeight="1">
      <c r="A221" s="222"/>
      <c r="B221" s="484"/>
      <c r="C221" s="215">
        <f>$C$6</f>
        <v>43281</v>
      </c>
      <c r="D221" s="215">
        <f>$D$6</f>
        <v>43190</v>
      </c>
      <c r="E221" s="215">
        <f>$E$6</f>
        <v>43100</v>
      </c>
      <c r="F221" s="215">
        <f>$F$6</f>
        <v>43008</v>
      </c>
      <c r="G221" s="215">
        <f>$G$6</f>
        <v>42916</v>
      </c>
    </row>
    <row r="222" spans="1:12">
      <c r="A222" s="291"/>
      <c r="B222" s="44" t="s">
        <v>4</v>
      </c>
      <c r="C222" s="43">
        <v>786.28780766300031</v>
      </c>
      <c r="D222" s="150">
        <v>773.03353670715569</v>
      </c>
      <c r="E222" s="43">
        <v>793.14566974398167</v>
      </c>
      <c r="F222" s="150">
        <v>808.55434980171731</v>
      </c>
      <c r="G222" s="43">
        <v>753.06226495758415</v>
      </c>
      <c r="I222" s="96"/>
      <c r="J222" s="96"/>
      <c r="K222" s="96"/>
      <c r="L222" s="96"/>
    </row>
    <row r="223" spans="1:12">
      <c r="A223" s="291"/>
      <c r="B223" s="44" t="s">
        <v>141</v>
      </c>
      <c r="C223" s="42">
        <v>674.3</v>
      </c>
      <c r="D223" s="149">
        <v>662.2</v>
      </c>
      <c r="E223" s="42">
        <v>674.5</v>
      </c>
      <c r="F223" s="149">
        <v>680.1</v>
      </c>
      <c r="G223" s="42">
        <v>629</v>
      </c>
      <c r="I223" s="96"/>
      <c r="J223" s="96"/>
      <c r="K223" s="96"/>
      <c r="L223" s="96"/>
    </row>
    <row r="224" spans="1:12">
      <c r="A224" s="291"/>
      <c r="B224" s="92" t="s">
        <v>77</v>
      </c>
      <c r="C224" s="42">
        <v>285.57791405800032</v>
      </c>
      <c r="D224" s="149">
        <v>277.47838699994713</v>
      </c>
      <c r="E224" s="42">
        <v>280.91861899994728</v>
      </c>
      <c r="F224" s="149">
        <v>260.49228099994718</v>
      </c>
      <c r="G224" s="42">
        <v>210.46970099994724</v>
      </c>
      <c r="I224" s="96"/>
      <c r="J224" s="96"/>
      <c r="K224" s="96"/>
      <c r="L224" s="96"/>
    </row>
    <row r="225" spans="1:12">
      <c r="A225" s="291"/>
      <c r="B225" s="112" t="s">
        <v>79</v>
      </c>
      <c r="C225" s="114">
        <v>0.36319768826988835</v>
      </c>
      <c r="D225" s="271">
        <v>0.3589474114951145</v>
      </c>
      <c r="E225" s="114">
        <v>0.3541828818035716</v>
      </c>
      <c r="F225" s="271">
        <v>0.32217040334249392</v>
      </c>
      <c r="G225" s="114">
        <v>0.27948512466203818</v>
      </c>
      <c r="I225" s="96"/>
      <c r="J225" s="96"/>
      <c r="K225" s="96"/>
      <c r="L225" s="96"/>
    </row>
    <row r="226" spans="1:12">
      <c r="A226" s="291"/>
      <c r="B226" s="287" t="s">
        <v>15</v>
      </c>
      <c r="C226" s="42">
        <v>175.85267922700032</v>
      </c>
      <c r="D226" s="149">
        <v>173.80167699994712</v>
      </c>
      <c r="E226" s="42">
        <v>171.23398399994727</v>
      </c>
      <c r="F226" s="149">
        <v>128.99023799994717</v>
      </c>
      <c r="G226" s="42">
        <v>78.068503999947211</v>
      </c>
      <c r="I226" s="96"/>
      <c r="J226" s="96"/>
      <c r="K226" s="96"/>
      <c r="L226" s="96"/>
    </row>
    <row r="227" spans="1:12">
      <c r="A227" s="291"/>
      <c r="B227" s="283" t="s">
        <v>139</v>
      </c>
      <c r="C227" s="42">
        <v>111.39246687700032</v>
      </c>
      <c r="D227" s="149">
        <v>54.200361999947091</v>
      </c>
      <c r="E227" s="42">
        <v>70.120676999947278</v>
      </c>
      <c r="F227" s="149">
        <v>-0.78885400005285078</v>
      </c>
      <c r="G227" s="42">
        <v>16.453755999947212</v>
      </c>
      <c r="I227" s="96"/>
      <c r="J227" s="96"/>
      <c r="K227" s="96"/>
      <c r="L227" s="96"/>
    </row>
    <row r="228" spans="1:12" ht="11.25" hidden="1" customHeight="1">
      <c r="A228" s="291"/>
      <c r="B228" s="411" t="s">
        <v>35</v>
      </c>
      <c r="C228" s="42">
        <v>45.913731032000022</v>
      </c>
      <c r="D228" s="149">
        <v>41.423178299741679</v>
      </c>
      <c r="E228" s="42">
        <v>26.442972920857194</v>
      </c>
      <c r="F228" s="149">
        <v>32.409916908160888</v>
      </c>
      <c r="G228" s="42">
        <v>58.609053770430904</v>
      </c>
      <c r="I228" s="96"/>
      <c r="J228" s="96"/>
      <c r="K228" s="96"/>
      <c r="L228" s="96"/>
    </row>
    <row r="229" spans="1:12">
      <c r="A229" s="291"/>
      <c r="B229" s="413" t="s">
        <v>335</v>
      </c>
      <c r="C229" s="419">
        <v>65.478735845000301</v>
      </c>
      <c r="D229" s="420">
        <v>12.777183700205413</v>
      </c>
      <c r="E229" s="419">
        <v>43.677704079090084</v>
      </c>
      <c r="F229" s="420">
        <v>-33.198770908213739</v>
      </c>
      <c r="G229" s="419">
        <v>-42.155297770483692</v>
      </c>
      <c r="I229" s="96"/>
      <c r="J229" s="96"/>
      <c r="K229" s="96"/>
      <c r="L229" s="96"/>
    </row>
    <row r="230" spans="1:12">
      <c r="A230" s="291"/>
      <c r="B230" s="412" t="s">
        <v>331</v>
      </c>
      <c r="C230" s="42">
        <v>7.4919320000000003</v>
      </c>
      <c r="D230" s="149">
        <v>25.659965</v>
      </c>
      <c r="E230" s="42">
        <v>15.888910000000003</v>
      </c>
      <c r="F230" s="149">
        <v>3.3689870000000006</v>
      </c>
      <c r="G230" s="42">
        <v>0.48317199999999971</v>
      </c>
      <c r="I230" s="96"/>
      <c r="J230" s="96"/>
      <c r="K230" s="96"/>
      <c r="L230" s="96"/>
    </row>
    <row r="231" spans="1:12">
      <c r="A231" s="291"/>
      <c r="B231" s="414" t="s">
        <v>332</v>
      </c>
      <c r="C231" s="419">
        <v>57.986803845000296</v>
      </c>
      <c r="D231" s="420">
        <v>-12.882781299794587</v>
      </c>
      <c r="E231" s="419">
        <v>27.788794079090081</v>
      </c>
      <c r="F231" s="420">
        <v>-36.567757908213736</v>
      </c>
      <c r="G231" s="419">
        <v>-42.638469770483688</v>
      </c>
      <c r="I231" s="96"/>
      <c r="J231" s="96"/>
      <c r="K231" s="96"/>
      <c r="L231" s="96"/>
    </row>
    <row r="232" spans="1:12">
      <c r="A232" s="291"/>
      <c r="B232" s="89" t="s">
        <v>73</v>
      </c>
      <c r="C232" s="103">
        <v>49.045529035040339</v>
      </c>
      <c r="D232" s="147">
        <v>249.77296355169494</v>
      </c>
      <c r="E232" s="103">
        <v>75.329912679487776</v>
      </c>
      <c r="F232" s="147">
        <v>49.674596360014682</v>
      </c>
      <c r="G232" s="103">
        <v>47.571262686697871</v>
      </c>
      <c r="I232" s="96"/>
      <c r="J232" s="96"/>
      <c r="K232" s="96"/>
      <c r="L232" s="96"/>
    </row>
    <row r="233" spans="1:12">
      <c r="A233" s="291"/>
      <c r="B233" s="89" t="s">
        <v>74</v>
      </c>
      <c r="C233" s="103">
        <v>236.53238502295997</v>
      </c>
      <c r="D233" s="147">
        <v>27.705423448252198</v>
      </c>
      <c r="E233" s="103">
        <v>205.58870632045949</v>
      </c>
      <c r="F233" s="147">
        <v>210.81768463993251</v>
      </c>
      <c r="G233" s="103">
        <v>162.89843831324939</v>
      </c>
      <c r="I233" s="96"/>
      <c r="J233" s="96"/>
      <c r="K233" s="96"/>
      <c r="L233" s="96"/>
    </row>
    <row r="234" spans="1:12">
      <c r="A234" s="291"/>
      <c r="B234" s="146" t="s">
        <v>83</v>
      </c>
      <c r="C234" s="104">
        <v>8380.314872226998</v>
      </c>
      <c r="D234" s="270">
        <v>8577.552676198</v>
      </c>
      <c r="E234" s="104">
        <v>8588.0533937310011</v>
      </c>
      <c r="F234" s="270">
        <v>9176.6603428410745</v>
      </c>
      <c r="G234" s="104">
        <v>9080.6625131428009</v>
      </c>
      <c r="H234" s="96"/>
      <c r="I234" s="96"/>
      <c r="J234" s="96"/>
      <c r="K234" s="96"/>
      <c r="L234" s="96"/>
    </row>
    <row r="235" spans="1:12">
      <c r="B235" s="404" t="s">
        <v>300</v>
      </c>
      <c r="F235" s="93"/>
    </row>
    <row r="236" spans="1:12">
      <c r="B236" s="403"/>
    </row>
    <row r="237" spans="1:12" s="32" customFormat="1" ht="12.75" customHeight="1">
      <c r="A237" s="126"/>
      <c r="B237" s="1" t="s">
        <v>347</v>
      </c>
      <c r="G237" s="235" t="s">
        <v>240</v>
      </c>
    </row>
    <row r="238" spans="1:12" ht="12.75" customHeight="1">
      <c r="A238" s="221"/>
      <c r="B238" s="483" t="s">
        <v>0</v>
      </c>
      <c r="C238" s="485" t="s">
        <v>1</v>
      </c>
      <c r="D238" s="486"/>
      <c r="E238" s="486"/>
      <c r="F238" s="486"/>
      <c r="G238" s="486"/>
    </row>
    <row r="239" spans="1:12" ht="24" customHeight="1">
      <c r="A239" s="222"/>
      <c r="B239" s="484"/>
      <c r="C239" s="215">
        <f>$C$6</f>
        <v>43281</v>
      </c>
      <c r="D239" s="215">
        <f>$D$6</f>
        <v>43190</v>
      </c>
      <c r="E239" s="215">
        <f>$E$6</f>
        <v>43100</v>
      </c>
      <c r="F239" s="215">
        <f>$F$6</f>
        <v>43008</v>
      </c>
      <c r="G239" s="215">
        <f>$G$6</f>
        <v>42916</v>
      </c>
    </row>
    <row r="240" spans="1:12">
      <c r="A240" s="291"/>
      <c r="B240" s="2" t="s">
        <v>4</v>
      </c>
      <c r="C240" s="43">
        <v>793.6253817834787</v>
      </c>
      <c r="D240" s="150">
        <v>772.05897428516198</v>
      </c>
      <c r="E240" s="43">
        <v>767.00062572740649</v>
      </c>
      <c r="F240" s="150">
        <v>743.27110734147868</v>
      </c>
      <c r="G240" s="43">
        <v>697.05072209695697</v>
      </c>
      <c r="I240" s="96"/>
      <c r="J240" s="96"/>
      <c r="K240" s="96"/>
      <c r="L240" s="96"/>
    </row>
    <row r="241" spans="1:12">
      <c r="A241" s="291"/>
      <c r="B241" s="44" t="s">
        <v>141</v>
      </c>
      <c r="C241" s="42">
        <v>680.76038036791567</v>
      </c>
      <c r="D241" s="149">
        <v>661.2952811389373</v>
      </c>
      <c r="E241" s="42">
        <v>653.62171393037704</v>
      </c>
      <c r="F241" s="149">
        <v>627.02513302688351</v>
      </c>
      <c r="G241" s="42">
        <v>583.96478405588334</v>
      </c>
      <c r="I241" s="96"/>
      <c r="J241" s="96"/>
      <c r="K241" s="96"/>
      <c r="L241" s="96"/>
    </row>
    <row r="242" spans="1:12">
      <c r="A242" s="291"/>
      <c r="B242" s="32" t="s">
        <v>77</v>
      </c>
      <c r="C242" s="42">
        <v>289.1142842808747</v>
      </c>
      <c r="D242" s="149">
        <v>276.95129723963271</v>
      </c>
      <c r="E242" s="42">
        <v>272.27390832730373</v>
      </c>
      <c r="F242" s="149">
        <v>246.31064635248836</v>
      </c>
      <c r="G242" s="42">
        <v>199.64655499431447</v>
      </c>
      <c r="I242" s="96"/>
      <c r="J242" s="96"/>
      <c r="K242" s="96"/>
      <c r="L242" s="96"/>
    </row>
    <row r="243" spans="1:12">
      <c r="A243" s="291"/>
      <c r="B243" s="112" t="s">
        <v>79</v>
      </c>
      <c r="C243" s="114">
        <v>0.364295662559533</v>
      </c>
      <c r="D243" s="271">
        <v>0.35871780066549686</v>
      </c>
      <c r="E243" s="114">
        <v>0.35498524928722863</v>
      </c>
      <c r="F243" s="271">
        <v>0.33138735505741468</v>
      </c>
      <c r="G243" s="114">
        <v>0.28641610813300961</v>
      </c>
      <c r="I243" s="96"/>
      <c r="J243" s="96"/>
      <c r="K243" s="96"/>
      <c r="L243" s="96"/>
    </row>
    <row r="244" spans="1:12">
      <c r="A244" s="291"/>
      <c r="B244" s="287" t="s">
        <v>15</v>
      </c>
      <c r="C244" s="42">
        <v>178.36512828937049</v>
      </c>
      <c r="D244" s="149">
        <v>173.44631620710328</v>
      </c>
      <c r="E244" s="42">
        <v>166.46365420887855</v>
      </c>
      <c r="F244" s="149">
        <v>126.81886871980193</v>
      </c>
      <c r="G244" s="42">
        <v>77.851043488578</v>
      </c>
      <c r="I244" s="96"/>
      <c r="J244" s="96"/>
      <c r="K244" s="96"/>
      <c r="L244" s="96"/>
    </row>
    <row r="245" spans="1:12">
      <c r="A245" s="291"/>
      <c r="B245" s="287" t="s">
        <v>139</v>
      </c>
      <c r="C245" s="42">
        <v>112.6387466845008</v>
      </c>
      <c r="D245" s="149">
        <v>69.067927797731144</v>
      </c>
      <c r="E245" s="42">
        <v>105.53104752426253</v>
      </c>
      <c r="F245" s="149">
        <v>47.166953450063836</v>
      </c>
      <c r="G245" s="42">
        <v>4.0661988135497786</v>
      </c>
      <c r="I245" s="96"/>
      <c r="J245" s="96"/>
      <c r="K245" s="96"/>
      <c r="L245" s="96"/>
    </row>
    <row r="246" spans="1:12">
      <c r="A246" s="291"/>
      <c r="B246" s="89" t="s">
        <v>73</v>
      </c>
      <c r="C246" s="103">
        <v>49.045529035040339</v>
      </c>
      <c r="D246" s="147">
        <v>249.77296355169494</v>
      </c>
      <c r="E246" s="103">
        <v>75.329912679487776</v>
      </c>
      <c r="F246" s="147">
        <v>49.936126012343642</v>
      </c>
      <c r="G246" s="103">
        <v>43.890149954569949</v>
      </c>
      <c r="I246" s="96"/>
      <c r="J246" s="96"/>
      <c r="K246" s="96"/>
      <c r="L246" s="96"/>
    </row>
    <row r="247" spans="1:12">
      <c r="A247" s="291"/>
      <c r="B247" s="89" t="s">
        <v>74</v>
      </c>
      <c r="C247" s="103">
        <v>240.06875524583435</v>
      </c>
      <c r="D247" s="147">
        <v>27.178333687937766</v>
      </c>
      <c r="E247" s="103">
        <v>196.94399564781594</v>
      </c>
      <c r="F247" s="147">
        <v>196.37452034014473</v>
      </c>
      <c r="G247" s="103">
        <v>155.75640503974452</v>
      </c>
      <c r="I247" s="96"/>
      <c r="J247" s="96"/>
      <c r="K247" s="96"/>
      <c r="L247" s="96"/>
    </row>
    <row r="248" spans="1:12">
      <c r="A248" s="291"/>
      <c r="B248" s="146" t="s">
        <v>83</v>
      </c>
      <c r="C248" s="104">
        <v>8380.314872226998</v>
      </c>
      <c r="D248" s="270">
        <v>8577.552676198</v>
      </c>
      <c r="E248" s="104">
        <v>8588.0533937310011</v>
      </c>
      <c r="F248" s="270">
        <v>8947.4010061348945</v>
      </c>
      <c r="G248" s="104">
        <v>8850.6499812526272</v>
      </c>
      <c r="H248" s="96"/>
      <c r="I248" s="96"/>
      <c r="J248" s="96"/>
      <c r="K248" s="96"/>
      <c r="L248" s="96"/>
    </row>
    <row r="249" spans="1:12" ht="18" customHeight="1">
      <c r="B249" s="490" t="s">
        <v>353</v>
      </c>
      <c r="C249" s="490"/>
      <c r="D249" s="490"/>
      <c r="E249" s="490"/>
      <c r="F249" s="490"/>
      <c r="G249" s="490"/>
    </row>
    <row r="250" spans="1:12">
      <c r="B250" s="491"/>
      <c r="C250" s="491"/>
      <c r="D250" s="491"/>
      <c r="E250" s="491"/>
      <c r="F250" s="491"/>
      <c r="G250" s="491"/>
    </row>
    <row r="251" spans="1:12">
      <c r="B251" s="401"/>
      <c r="C251" s="401"/>
      <c r="D251" s="401"/>
      <c r="E251" s="401"/>
      <c r="F251" s="401"/>
      <c r="G251" s="401"/>
    </row>
    <row r="252" spans="1:12" s="32" customFormat="1" ht="12.75" customHeight="1">
      <c r="A252" s="126"/>
      <c r="B252" s="1" t="s">
        <v>291</v>
      </c>
      <c r="G252" s="235" t="s">
        <v>240</v>
      </c>
    </row>
    <row r="253" spans="1:12" ht="12.75" customHeight="1">
      <c r="A253" s="221"/>
      <c r="B253" s="483" t="s">
        <v>0</v>
      </c>
      <c r="C253" s="485" t="s">
        <v>1</v>
      </c>
      <c r="D253" s="486"/>
      <c r="E253" s="486"/>
      <c r="F253" s="486"/>
      <c r="G253" s="486"/>
    </row>
    <row r="254" spans="1:12" ht="24" customHeight="1">
      <c r="A254" s="222"/>
      <c r="B254" s="484"/>
      <c r="C254" s="215">
        <f>$C$6</f>
        <v>43281</v>
      </c>
      <c r="D254" s="215">
        <f>$D$6</f>
        <v>43190</v>
      </c>
      <c r="E254" s="215">
        <f>$E$6</f>
        <v>43100</v>
      </c>
      <c r="F254" s="215">
        <f>$F$6</f>
        <v>43008</v>
      </c>
      <c r="G254" s="215">
        <f>$G$6</f>
        <v>42916</v>
      </c>
    </row>
    <row r="255" spans="1:12">
      <c r="A255" s="291"/>
      <c r="B255" s="2" t="s">
        <v>4</v>
      </c>
      <c r="C255" s="43">
        <v>793.6253817834787</v>
      </c>
      <c r="D255" s="150">
        <v>772.05897428516198</v>
      </c>
      <c r="E255" s="43">
        <v>767.00062572740649</v>
      </c>
      <c r="F255" s="150">
        <v>771.43120507179322</v>
      </c>
      <c r="G255" s="43">
        <v>725.39453376459858</v>
      </c>
      <c r="I255" s="96"/>
      <c r="J255" s="96"/>
      <c r="K255" s="96"/>
      <c r="L255" s="96"/>
    </row>
    <row r="256" spans="1:12">
      <c r="A256" s="291"/>
      <c r="B256" s="44" t="s">
        <v>141</v>
      </c>
      <c r="C256" s="42">
        <v>680.76038036791567</v>
      </c>
      <c r="D256" s="149">
        <v>661.2952811389373</v>
      </c>
      <c r="E256" s="42">
        <v>653.62171393037704</v>
      </c>
      <c r="F256" s="149">
        <v>649.61789038080383</v>
      </c>
      <c r="G256" s="42">
        <v>607.15936692284652</v>
      </c>
      <c r="I256" s="96"/>
      <c r="J256" s="96"/>
      <c r="K256" s="96"/>
      <c r="L256" s="96"/>
    </row>
    <row r="257" spans="1:12">
      <c r="A257" s="291"/>
      <c r="B257" s="32" t="s">
        <v>77</v>
      </c>
      <c r="C257" s="42">
        <v>289.11428428082178</v>
      </c>
      <c r="D257" s="149">
        <v>276.95129723957979</v>
      </c>
      <c r="E257" s="42">
        <v>272.27390832725081</v>
      </c>
      <c r="F257" s="149">
        <v>248.60354343223946</v>
      </c>
      <c r="G257" s="42">
        <v>201.97667005813645</v>
      </c>
      <c r="I257" s="96"/>
      <c r="J257" s="96"/>
      <c r="K257" s="96"/>
      <c r="L257" s="96"/>
    </row>
    <row r="258" spans="1:12">
      <c r="A258" s="291"/>
      <c r="B258" s="112" t="s">
        <v>79</v>
      </c>
      <c r="C258" s="114">
        <v>0.36429566255946633</v>
      </c>
      <c r="D258" s="271">
        <v>0.3587178006654283</v>
      </c>
      <c r="E258" s="114">
        <v>0.35498524928715963</v>
      </c>
      <c r="F258" s="271">
        <v>0.32226275239812624</v>
      </c>
      <c r="G258" s="114">
        <v>0.27843698933038957</v>
      </c>
      <c r="I258" s="96"/>
      <c r="J258" s="96"/>
      <c r="K258" s="96"/>
      <c r="L258" s="96"/>
    </row>
    <row r="259" spans="1:12">
      <c r="A259" s="291"/>
      <c r="B259" s="287" t="s">
        <v>15</v>
      </c>
      <c r="C259" s="42">
        <v>178.36512828931757</v>
      </c>
      <c r="D259" s="149">
        <v>173.44631620705036</v>
      </c>
      <c r="E259" s="42">
        <v>166.46365420882563</v>
      </c>
      <c r="F259" s="149">
        <v>123.44898022810628</v>
      </c>
      <c r="G259" s="42">
        <v>74.695669129839686</v>
      </c>
      <c r="I259" s="96"/>
      <c r="J259" s="96"/>
      <c r="K259" s="96"/>
      <c r="L259" s="96"/>
    </row>
    <row r="260" spans="1:12">
      <c r="A260" s="291"/>
      <c r="B260" s="287" t="s">
        <v>139</v>
      </c>
      <c r="C260" s="42">
        <v>112.63874668444788</v>
      </c>
      <c r="D260" s="149">
        <v>69.067927797678223</v>
      </c>
      <c r="E260" s="42">
        <v>105.53104752420961</v>
      </c>
      <c r="F260" s="149">
        <v>42.562303683317062</v>
      </c>
      <c r="G260" s="42">
        <v>-0.3216188224319545</v>
      </c>
      <c r="I260" s="96"/>
      <c r="J260" s="96"/>
      <c r="K260" s="96"/>
      <c r="L260" s="96"/>
    </row>
    <row r="261" spans="1:12">
      <c r="A261" s="291"/>
      <c r="B261" s="89" t="s">
        <v>73</v>
      </c>
      <c r="C261" s="103">
        <v>49.045529035040339</v>
      </c>
      <c r="D261" s="147">
        <v>249.77296355169494</v>
      </c>
      <c r="E261" s="103">
        <v>75.329912679487776</v>
      </c>
      <c r="F261" s="147">
        <v>49.674596360014682</v>
      </c>
      <c r="G261" s="103">
        <v>47.571262686697871</v>
      </c>
      <c r="I261" s="96"/>
      <c r="J261" s="96"/>
      <c r="K261" s="96"/>
      <c r="L261" s="96"/>
    </row>
    <row r="262" spans="1:12">
      <c r="A262" s="291"/>
      <c r="B262" s="89" t="s">
        <v>74</v>
      </c>
      <c r="C262" s="103">
        <v>240.06875524578143</v>
      </c>
      <c r="D262" s="147">
        <v>27.178333687884844</v>
      </c>
      <c r="E262" s="103">
        <v>196.94399564776302</v>
      </c>
      <c r="F262" s="147">
        <v>198.92894707222479</v>
      </c>
      <c r="G262" s="103">
        <v>154.40540737143857</v>
      </c>
      <c r="I262" s="96"/>
      <c r="J262" s="96"/>
      <c r="K262" s="96"/>
      <c r="L262" s="96"/>
    </row>
    <row r="263" spans="1:12">
      <c r="A263" s="291"/>
      <c r="B263" s="146" t="s">
        <v>83</v>
      </c>
      <c r="C263" s="104">
        <v>8380.314872226998</v>
      </c>
      <c r="D263" s="270">
        <v>8577.552676198</v>
      </c>
      <c r="E263" s="104">
        <v>8588.0533937310011</v>
      </c>
      <c r="F263" s="270">
        <v>9176.6603428410745</v>
      </c>
      <c r="G263" s="104">
        <v>9080.6625131428009</v>
      </c>
      <c r="H263" s="96"/>
      <c r="I263" s="96"/>
      <c r="J263" s="96"/>
      <c r="K263" s="96"/>
      <c r="L263" s="96"/>
    </row>
    <row r="264" spans="1:12" ht="16.5" customHeight="1">
      <c r="B264" s="490" t="s">
        <v>353</v>
      </c>
      <c r="C264" s="490"/>
      <c r="D264" s="490"/>
      <c r="E264" s="490"/>
      <c r="F264" s="490"/>
      <c r="G264" s="490"/>
    </row>
    <row r="265" spans="1:12">
      <c r="B265" s="404"/>
    </row>
  </sheetData>
  <mergeCells count="39">
    <mergeCell ref="B250:G250"/>
    <mergeCell ref="B249:G249"/>
    <mergeCell ref="B264:G264"/>
    <mergeCell ref="B238:B239"/>
    <mergeCell ref="C238:G238"/>
    <mergeCell ref="B253:B254"/>
    <mergeCell ref="C253:G253"/>
    <mergeCell ref="B93:B94"/>
    <mergeCell ref="C119:G119"/>
    <mergeCell ref="C135:G135"/>
    <mergeCell ref="C220:G220"/>
    <mergeCell ref="B184:B185"/>
    <mergeCell ref="C184:G184"/>
    <mergeCell ref="B135:B136"/>
    <mergeCell ref="B166:B167"/>
    <mergeCell ref="C166:G166"/>
    <mergeCell ref="C202:G202"/>
    <mergeCell ref="B181:G181"/>
    <mergeCell ref="B147:B148"/>
    <mergeCell ref="C147:G147"/>
    <mergeCell ref="B202:B203"/>
    <mergeCell ref="B220:B221"/>
    <mergeCell ref="B217:G217"/>
    <mergeCell ref="B77:G77"/>
    <mergeCell ref="B143:G143"/>
    <mergeCell ref="B5:B6"/>
    <mergeCell ref="B107:B108"/>
    <mergeCell ref="B119:B120"/>
    <mergeCell ref="B81:B82"/>
    <mergeCell ref="C5:G5"/>
    <mergeCell ref="C68:G68"/>
    <mergeCell ref="C81:G81"/>
    <mergeCell ref="C93:G93"/>
    <mergeCell ref="C107:G107"/>
    <mergeCell ref="B30:B31"/>
    <mergeCell ref="C30:G30"/>
    <mergeCell ref="B48:B49"/>
    <mergeCell ref="C48:G48"/>
    <mergeCell ref="B68:B69"/>
  </mergeCells>
  <phoneticPr fontId="3" type="noConversion"/>
  <hyperlinks>
    <hyperlink ref="A1" location="Cover!E6" display="INDEX"/>
  </hyperlinks>
  <pageMargins left="0.23" right="0.25" top="1" bottom="1" header="0.5" footer="0.5"/>
  <pageSetup paperSize="9" scale="69" orientation="portrait" r:id="rId1"/>
  <headerFooter alignWithMargins="0">
    <oddFooter>Page &amp;P of &amp;N</oddFooter>
  </headerFooter>
  <rowBreaks count="3" manualBreakCount="3">
    <brk id="77" max="7" man="1"/>
    <brk id="144" max="7" man="1"/>
    <brk id="218" max="7" man="1"/>
  </rowBreaks>
  <colBreaks count="1" manualBreakCount="1">
    <brk id="8" max="1048575" man="1"/>
  </colBreaks>
  <ignoredErrors>
    <ignoredError sqref="A1:XFD2 A266:XFD1048576 A264 H264:XFD264 A25:XFD25 H19:XFD24 A45:XFD45 H41:XFD41 H42:J42 H43:XFD44 A63:XFD69 H59:XFD62 A78:XFD78 B70:B76 A90:XFD94 B83:B89 H83:XFD89 A102:XFD104 B95:B101 H95:XFD101 A116:XFD116 B109:B115 H109:XFD115 A129:XFD132 B121:B128 H121:XFD128 A144:XFD144 B137:B142 H137:XFD142 A163 C163:XFD163 L42:XFD42 A184:XFD185 A183 C183:XFD183 C219:F219 C252:F252 C235:XFD235 H195:XFD198 A235 H231:XFD234 B261:B263 H261:XFD263 A220:XFD221 A219 H219:XFD219 A253:XFD254 A252 H252:XFD252 A255:B259 H255:XFD259 A118:XFD120 A117 C117:XFD117 A4:XFD5 A3 C3:XFD3 A27:XFD27 A26 C26:XFD26 A29:XFD31 A28 C28:XFD28 A47:XFD49 A46 C46:XFD46 A80:XFD82 A79 C79:XFD79 A106:XFD108 A105 C105:XFD105 A164:XFD164 A134:XFD136 A133 C133:XFD133 A77 H70:XFD77 H7:XFD12 H32:XFD37 H50:XFD55 H186:XFD191 H222:XFD227 A6:B6 H6:XFD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5"/>
  <sheetViews>
    <sheetView showGridLines="0" view="pageBreakPreview" zoomScaleNormal="100" zoomScaleSheetLayoutView="100" workbookViewId="0"/>
  </sheetViews>
  <sheetFormatPr defaultRowHeight="11.25" outlineLevelRow="1"/>
  <cols>
    <col min="1" max="1" width="9.140625" style="2"/>
    <col min="2" max="2" width="34.7109375" style="2" bestFit="1" customWidth="1"/>
    <col min="3" max="7" width="11.5703125" style="2" customWidth="1"/>
    <col min="8" max="8" width="2" style="2" customWidth="1"/>
    <col min="9" max="16384" width="9.140625" style="2"/>
  </cols>
  <sheetData>
    <row r="1" spans="1:15">
      <c r="A1" s="286" t="s">
        <v>13</v>
      </c>
    </row>
    <row r="3" spans="1:15" ht="12.6" customHeight="1">
      <c r="A3" s="281">
        <v>5</v>
      </c>
      <c r="B3" s="1" t="s">
        <v>67</v>
      </c>
      <c r="C3" s="1"/>
      <c r="D3" s="1"/>
      <c r="E3" s="1"/>
      <c r="F3" s="1"/>
      <c r="G3" s="1"/>
    </row>
    <row r="4" spans="1:15" ht="12.6" customHeight="1">
      <c r="B4" s="1"/>
      <c r="C4" s="1"/>
      <c r="D4" s="1"/>
      <c r="E4" s="1"/>
      <c r="F4" s="1"/>
      <c r="G4" s="1"/>
    </row>
    <row r="5" spans="1:15" ht="12.6" customHeight="1">
      <c r="A5" s="26">
        <v>5.0999999999999996</v>
      </c>
      <c r="B5" s="1" t="s">
        <v>126</v>
      </c>
      <c r="C5" s="1"/>
      <c r="D5" s="1"/>
      <c r="E5" s="1"/>
      <c r="F5" s="1"/>
      <c r="G5" s="1"/>
    </row>
    <row r="6" spans="1:15" ht="12.6" customHeight="1">
      <c r="B6" s="1"/>
      <c r="C6" s="1"/>
      <c r="D6" s="1"/>
      <c r="E6" s="1"/>
      <c r="F6" s="1"/>
      <c r="G6" s="1"/>
    </row>
    <row r="7" spans="1:15" ht="12.6" customHeight="1">
      <c r="A7" s="26" t="s">
        <v>88</v>
      </c>
      <c r="B7" s="1" t="s">
        <v>2</v>
      </c>
      <c r="C7" s="1"/>
      <c r="D7" s="1"/>
      <c r="E7" s="1"/>
      <c r="F7" s="1"/>
      <c r="G7" s="1"/>
      <c r="J7" s="1"/>
    </row>
    <row r="8" spans="1:15" ht="12.6" customHeight="1">
      <c r="A8" s="27"/>
      <c r="G8" s="3" t="str">
        <f>'Trends file-2'!$G$6</f>
        <v>Amount in Rs Mn</v>
      </c>
      <c r="H8" s="3"/>
      <c r="N8" s="3"/>
    </row>
    <row r="9" spans="1:15" s="219" customFormat="1" ht="12.6" customHeight="1">
      <c r="A9" s="220"/>
      <c r="B9" s="497" t="s">
        <v>0</v>
      </c>
      <c r="C9" s="493" t="s">
        <v>1</v>
      </c>
      <c r="D9" s="494"/>
      <c r="E9" s="494"/>
      <c r="F9" s="494"/>
      <c r="G9" s="494"/>
      <c r="H9" s="357"/>
      <c r="J9" s="492"/>
      <c r="K9" s="492"/>
      <c r="L9" s="492"/>
      <c r="M9" s="492"/>
      <c r="N9" s="492"/>
    </row>
    <row r="10" spans="1:15" s="219" customFormat="1" ht="24.95" customHeight="1">
      <c r="A10" s="220"/>
      <c r="B10" s="497"/>
      <c r="C10" s="215">
        <f>'Trends file-4'!$C$6</f>
        <v>43281</v>
      </c>
      <c r="D10" s="215">
        <f>'Trends file-4'!$D$6</f>
        <v>43190</v>
      </c>
      <c r="E10" s="215">
        <f>'Trends file-4'!$E$6</f>
        <v>43100</v>
      </c>
      <c r="F10" s="215">
        <f>'Trends file-4'!$F$6</f>
        <v>43008</v>
      </c>
      <c r="G10" s="215">
        <f>'Trends file-4'!$G$6</f>
        <v>42916</v>
      </c>
      <c r="H10" s="357"/>
      <c r="I10" s="357"/>
      <c r="K10" s="8"/>
      <c r="L10" s="8"/>
      <c r="M10" s="8"/>
      <c r="N10" s="8"/>
      <c r="O10" s="8"/>
    </row>
    <row r="11" spans="1:15" ht="12.6" customHeight="1">
      <c r="A11" s="292"/>
      <c r="B11" s="2" t="s">
        <v>5</v>
      </c>
      <c r="C11" s="189">
        <v>17697.254291571007</v>
      </c>
      <c r="D11" s="216">
        <v>16772.49426147297</v>
      </c>
      <c r="E11" s="189">
        <v>15290.330621625009</v>
      </c>
      <c r="F11" s="216">
        <v>21302.18337544701</v>
      </c>
      <c r="G11" s="189">
        <v>20321.361478649993</v>
      </c>
      <c r="H11" s="5"/>
      <c r="I11" s="5"/>
      <c r="J11" s="5"/>
      <c r="K11" s="5"/>
      <c r="L11" s="5"/>
      <c r="M11" s="5"/>
      <c r="N11" s="5"/>
      <c r="O11" s="5"/>
    </row>
    <row r="12" spans="1:15" ht="24.95" customHeight="1">
      <c r="A12" s="293"/>
      <c r="B12" s="6" t="s">
        <v>6</v>
      </c>
      <c r="C12" s="190">
        <v>13808.167344256</v>
      </c>
      <c r="D12" s="272">
        <v>14377.812541824998</v>
      </c>
      <c r="E12" s="190">
        <v>14696.299596817</v>
      </c>
      <c r="F12" s="272">
        <v>16633.035063510997</v>
      </c>
      <c r="G12" s="190">
        <v>17506.32202227</v>
      </c>
      <c r="H12" s="5"/>
      <c r="I12" s="5"/>
      <c r="J12" s="5"/>
      <c r="K12" s="5"/>
      <c r="L12" s="5"/>
      <c r="M12" s="5"/>
      <c r="N12" s="5"/>
      <c r="O12" s="5"/>
    </row>
    <row r="13" spans="1:15" ht="12.6" customHeight="1">
      <c r="A13" s="292"/>
      <c r="B13" s="2" t="s">
        <v>7</v>
      </c>
      <c r="C13" s="191">
        <v>39471.789859402001</v>
      </c>
      <c r="D13" s="217">
        <v>37109.079742030983</v>
      </c>
      <c r="E13" s="191">
        <v>36434.341583747017</v>
      </c>
      <c r="F13" s="217">
        <v>38588.254985446998</v>
      </c>
      <c r="G13" s="191">
        <v>39381.889520789991</v>
      </c>
      <c r="H13" s="5"/>
      <c r="I13" s="5"/>
      <c r="J13" s="5"/>
      <c r="K13" s="5"/>
      <c r="L13" s="5"/>
      <c r="M13" s="5"/>
      <c r="N13" s="5"/>
      <c r="O13" s="5"/>
    </row>
    <row r="14" spans="1:15" ht="12.6" customHeight="1">
      <c r="A14" s="292"/>
      <c r="B14" s="2" t="s">
        <v>75</v>
      </c>
      <c r="C14" s="191">
        <v>1067.1012147629999</v>
      </c>
      <c r="D14" s="217">
        <v>825.40717804700034</v>
      </c>
      <c r="E14" s="191">
        <v>1259.5147772599998</v>
      </c>
      <c r="F14" s="217">
        <v>801.46777475399995</v>
      </c>
      <c r="G14" s="191">
        <v>795.35444486000006</v>
      </c>
      <c r="H14" s="5"/>
      <c r="I14" s="5"/>
      <c r="J14" s="5"/>
      <c r="K14" s="5"/>
      <c r="L14" s="5"/>
      <c r="M14" s="5"/>
      <c r="N14" s="5"/>
      <c r="O14" s="5"/>
    </row>
    <row r="15" spans="1:15" ht="12.6" customHeight="1">
      <c r="A15" s="292"/>
      <c r="B15" s="2" t="s">
        <v>8</v>
      </c>
      <c r="C15" s="191">
        <v>5334.8175960579983</v>
      </c>
      <c r="D15" s="217">
        <v>6012.3893896980089</v>
      </c>
      <c r="E15" s="191">
        <v>5884.5120404239979</v>
      </c>
      <c r="F15" s="217">
        <v>6139.9148807530009</v>
      </c>
      <c r="G15" s="191">
        <v>6185.6173258299996</v>
      </c>
      <c r="H15" s="5"/>
      <c r="I15" s="5"/>
      <c r="J15" s="5"/>
      <c r="K15" s="5"/>
      <c r="L15" s="5"/>
      <c r="M15" s="5"/>
      <c r="N15" s="5"/>
      <c r="O15" s="5"/>
    </row>
    <row r="16" spans="1:15" ht="12.6" customHeight="1">
      <c r="A16" s="292"/>
      <c r="B16" s="2" t="s">
        <v>46</v>
      </c>
      <c r="C16" s="191">
        <v>23261.377375264998</v>
      </c>
      <c r="D16" s="217">
        <v>21134.423151461007</v>
      </c>
      <c r="E16" s="191">
        <v>22861.945153974983</v>
      </c>
      <c r="F16" s="217">
        <v>21250.548519227006</v>
      </c>
      <c r="G16" s="191">
        <v>24069.351473729999</v>
      </c>
      <c r="H16" s="5"/>
      <c r="I16" s="5"/>
      <c r="J16" s="5"/>
      <c r="K16" s="5"/>
      <c r="L16" s="5"/>
      <c r="M16" s="5"/>
      <c r="N16" s="5"/>
      <c r="O16" s="5"/>
    </row>
    <row r="17" spans="1:15" s="1" customFormat="1" ht="12.6" customHeight="1">
      <c r="A17" s="292"/>
      <c r="B17" s="7" t="s">
        <v>2</v>
      </c>
      <c r="C17" s="192">
        <v>100640.50768131501</v>
      </c>
      <c r="D17" s="218">
        <v>96231.606264534959</v>
      </c>
      <c r="E17" s="192">
        <v>96426.943773848019</v>
      </c>
      <c r="F17" s="218">
        <v>104715.404599139</v>
      </c>
      <c r="G17" s="192">
        <v>108259.89626612997</v>
      </c>
      <c r="H17" s="4"/>
      <c r="I17" s="5"/>
      <c r="J17" s="5"/>
      <c r="K17" s="5"/>
      <c r="L17" s="5"/>
      <c r="M17" s="4"/>
      <c r="N17" s="4"/>
      <c r="O17" s="4"/>
    </row>
    <row r="18" spans="1:15" ht="27" customHeight="1">
      <c r="A18" s="292"/>
      <c r="B18" s="495"/>
      <c r="C18" s="495"/>
      <c r="D18" s="495"/>
      <c r="E18" s="495"/>
      <c r="F18" s="495"/>
      <c r="G18" s="495"/>
    </row>
    <row r="19" spans="1:15">
      <c r="A19" s="26" t="s">
        <v>89</v>
      </c>
      <c r="B19" s="1" t="s">
        <v>167</v>
      </c>
      <c r="C19" s="1"/>
      <c r="D19" s="1"/>
      <c r="E19" s="1"/>
      <c r="F19" s="1"/>
      <c r="G19" s="1"/>
      <c r="K19" s="1"/>
    </row>
    <row r="20" spans="1:15">
      <c r="A20" s="27"/>
      <c r="G20" s="3" t="str">
        <f>'Trends file-2'!$G$6</f>
        <v>Amount in Rs Mn</v>
      </c>
      <c r="I20" s="3"/>
      <c r="O20" s="3"/>
    </row>
    <row r="21" spans="1:15" s="219" customFormat="1" ht="12.75" customHeight="1">
      <c r="A21" s="220"/>
      <c r="B21" s="497" t="s">
        <v>0</v>
      </c>
      <c r="C21" s="493" t="s">
        <v>1</v>
      </c>
      <c r="D21" s="494"/>
      <c r="E21" s="494"/>
      <c r="F21" s="494"/>
      <c r="G21" s="494"/>
      <c r="H21" s="358"/>
      <c r="I21" s="358"/>
      <c r="K21" s="492"/>
      <c r="L21" s="492"/>
      <c r="M21" s="492"/>
      <c r="N21" s="492"/>
      <c r="O21" s="492"/>
    </row>
    <row r="22" spans="1:15" s="219" customFormat="1" ht="24.95" customHeight="1">
      <c r="A22" s="220"/>
      <c r="B22" s="497"/>
      <c r="C22" s="215">
        <f>'Trends file-4'!$C$6</f>
        <v>43281</v>
      </c>
      <c r="D22" s="215">
        <f>'Trends file-4'!$D$6</f>
        <v>43190</v>
      </c>
      <c r="E22" s="215">
        <f>'Trends file-4'!$E$6</f>
        <v>43100</v>
      </c>
      <c r="F22" s="215">
        <f>'Trends file-4'!$F$6</f>
        <v>43008</v>
      </c>
      <c r="G22" s="215">
        <f>'Trends file-4'!$G$6</f>
        <v>42916</v>
      </c>
      <c r="H22" s="357"/>
      <c r="I22" s="357"/>
      <c r="K22" s="8"/>
      <c r="L22" s="8"/>
      <c r="M22" s="8"/>
      <c r="N22" s="8"/>
      <c r="O22" s="8"/>
    </row>
    <row r="23" spans="1:15">
      <c r="A23" s="292"/>
      <c r="B23" s="2" t="s">
        <v>114</v>
      </c>
      <c r="C23" s="189">
        <v>29008.468118696994</v>
      </c>
      <c r="D23" s="216">
        <v>28308.956136055</v>
      </c>
      <c r="E23" s="189">
        <v>27565.575521857987</v>
      </c>
      <c r="F23" s="216">
        <v>25026.352946740008</v>
      </c>
      <c r="G23" s="189">
        <v>26321.289303224999</v>
      </c>
      <c r="H23" s="5"/>
      <c r="I23" s="5"/>
      <c r="J23" s="5"/>
      <c r="K23" s="5"/>
      <c r="L23" s="5"/>
      <c r="M23" s="5"/>
      <c r="N23" s="5"/>
      <c r="O23" s="5"/>
    </row>
    <row r="24" spans="1:15">
      <c r="A24" s="292"/>
      <c r="B24" s="6" t="s">
        <v>115</v>
      </c>
      <c r="C24" s="191">
        <v>14785.315340939</v>
      </c>
      <c r="D24" s="217">
        <v>13786.854836193012</v>
      </c>
      <c r="E24" s="191">
        <v>13483.978978567002</v>
      </c>
      <c r="F24" s="217">
        <v>13122.428806529002</v>
      </c>
      <c r="G24" s="191">
        <v>13059.871211554997</v>
      </c>
      <c r="H24" s="5"/>
      <c r="I24" s="5"/>
      <c r="J24" s="5"/>
      <c r="K24" s="5"/>
      <c r="L24" s="5"/>
      <c r="M24" s="5"/>
      <c r="N24" s="5"/>
      <c r="O24" s="5"/>
    </row>
    <row r="25" spans="1:15" s="1" customFormat="1">
      <c r="A25" s="292"/>
      <c r="B25" s="7" t="s">
        <v>167</v>
      </c>
      <c r="C25" s="192">
        <v>43793.78345963599</v>
      </c>
      <c r="D25" s="218">
        <v>42095.810972248015</v>
      </c>
      <c r="E25" s="192">
        <v>41049.554500424987</v>
      </c>
      <c r="F25" s="218">
        <v>38148.78175326901</v>
      </c>
      <c r="G25" s="192">
        <v>39381.16051478</v>
      </c>
      <c r="H25" s="4"/>
      <c r="I25" s="5"/>
      <c r="J25" s="5"/>
      <c r="K25" s="5"/>
      <c r="L25" s="5"/>
      <c r="M25" s="4"/>
      <c r="N25" s="4"/>
      <c r="O25" s="4"/>
    </row>
    <row r="26" spans="1:15">
      <c r="A26" s="27"/>
    </row>
    <row r="27" spans="1:15">
      <c r="A27" s="26" t="s">
        <v>119</v>
      </c>
      <c r="B27" s="1" t="s">
        <v>14</v>
      </c>
      <c r="C27" s="1"/>
      <c r="D27" s="1"/>
      <c r="E27" s="1"/>
      <c r="F27" s="1"/>
      <c r="G27" s="1"/>
      <c r="K27" s="1"/>
    </row>
    <row r="28" spans="1:15">
      <c r="A28" s="27"/>
      <c r="G28" s="3" t="str">
        <f>'Trends file-2'!$G$6</f>
        <v>Amount in Rs Mn</v>
      </c>
      <c r="I28" s="3"/>
      <c r="O28" s="3"/>
    </row>
    <row r="29" spans="1:15" s="219" customFormat="1" ht="12.75" customHeight="1">
      <c r="A29" s="223"/>
      <c r="B29" s="497" t="s">
        <v>0</v>
      </c>
      <c r="C29" s="493" t="s">
        <v>1</v>
      </c>
      <c r="D29" s="494"/>
      <c r="E29" s="494"/>
      <c r="F29" s="494"/>
      <c r="G29" s="494"/>
      <c r="H29" s="358"/>
      <c r="I29" s="358"/>
      <c r="K29" s="492"/>
      <c r="L29" s="492"/>
      <c r="M29" s="492"/>
      <c r="N29" s="492"/>
      <c r="O29" s="492"/>
    </row>
    <row r="30" spans="1:15" s="219" customFormat="1" ht="24.95" customHeight="1">
      <c r="A30" s="224"/>
      <c r="B30" s="497"/>
      <c r="C30" s="215">
        <f>'Trends file-4'!$C$6</f>
        <v>43281</v>
      </c>
      <c r="D30" s="215">
        <f>'Trends file-4'!$D$6</f>
        <v>43190</v>
      </c>
      <c r="E30" s="215">
        <f>'Trends file-4'!$E$6</f>
        <v>43100</v>
      </c>
      <c r="F30" s="215">
        <f>'Trends file-4'!$F$6</f>
        <v>43008</v>
      </c>
      <c r="G30" s="215">
        <f>'Trends file-4'!$G$6</f>
        <v>42916</v>
      </c>
      <c r="H30" s="357"/>
      <c r="I30" s="357"/>
      <c r="K30" s="8"/>
      <c r="L30" s="8"/>
      <c r="M30" s="8"/>
      <c r="N30" s="8"/>
      <c r="O30" s="8"/>
    </row>
    <row r="31" spans="1:15">
      <c r="A31" s="292"/>
      <c r="B31" s="2" t="s">
        <v>10</v>
      </c>
      <c r="C31" s="189">
        <v>5324.6521538629995</v>
      </c>
      <c r="D31" s="216">
        <v>1606.4968617459999</v>
      </c>
      <c r="E31" s="189">
        <v>650.63802578200011</v>
      </c>
      <c r="F31" s="216">
        <v>3192.3636743319994</v>
      </c>
      <c r="G31" s="189">
        <v>6531.2129617000001</v>
      </c>
      <c r="H31" s="5"/>
      <c r="I31" s="5"/>
      <c r="J31" s="5"/>
      <c r="K31" s="5"/>
      <c r="L31" s="5"/>
      <c r="M31" s="5"/>
      <c r="N31" s="5"/>
      <c r="O31" s="5"/>
    </row>
    <row r="32" spans="1:15">
      <c r="A32" s="292"/>
      <c r="B32" s="6" t="s">
        <v>11</v>
      </c>
      <c r="C32" s="191">
        <v>-11086.873505422001</v>
      </c>
      <c r="D32" s="217">
        <v>-4315.6351822390006</v>
      </c>
      <c r="E32" s="191">
        <v>-1275.0101535639997</v>
      </c>
      <c r="F32" s="217">
        <v>305.96066349000012</v>
      </c>
      <c r="G32" s="191">
        <v>-1910.2577168299999</v>
      </c>
      <c r="H32" s="5"/>
      <c r="I32" s="5"/>
      <c r="J32" s="5"/>
      <c r="K32" s="5"/>
      <c r="L32" s="5"/>
      <c r="M32" s="5"/>
      <c r="N32" s="5"/>
      <c r="O32" s="5"/>
    </row>
    <row r="33" spans="1:15" hidden="1">
      <c r="A33" s="292"/>
      <c r="B33" s="6"/>
      <c r="C33" s="191"/>
      <c r="D33" s="217"/>
      <c r="E33" s="191"/>
      <c r="F33" s="217"/>
      <c r="G33" s="191"/>
      <c r="H33" s="5"/>
      <c r="I33" s="5"/>
      <c r="J33" s="5"/>
      <c r="K33" s="5"/>
      <c r="L33" s="5"/>
      <c r="M33" s="5"/>
      <c r="N33" s="5"/>
      <c r="O33" s="5"/>
    </row>
    <row r="34" spans="1:15" s="1" customFormat="1">
      <c r="A34" s="292"/>
      <c r="B34" s="7" t="s">
        <v>35</v>
      </c>
      <c r="C34" s="192">
        <v>-5762.221351559002</v>
      </c>
      <c r="D34" s="218">
        <v>-2709.1383204930007</v>
      </c>
      <c r="E34" s="192">
        <v>-624.37212778199955</v>
      </c>
      <c r="F34" s="218">
        <v>3498.3243378219995</v>
      </c>
      <c r="G34" s="192">
        <v>4620.9552448699997</v>
      </c>
      <c r="H34" s="4"/>
      <c r="I34" s="5"/>
      <c r="J34" s="5"/>
      <c r="K34" s="5"/>
      <c r="L34" s="5"/>
      <c r="M34" s="4"/>
      <c r="N34" s="4"/>
      <c r="O34" s="4"/>
    </row>
    <row r="35" spans="1:15">
      <c r="A35" s="27"/>
      <c r="B35" s="18"/>
      <c r="C35" s="18"/>
      <c r="D35" s="18"/>
      <c r="E35" s="18"/>
      <c r="F35" s="18"/>
      <c r="G35" s="18"/>
    </row>
    <row r="36" spans="1:15">
      <c r="A36" s="27"/>
      <c r="B36" s="18"/>
      <c r="C36" s="18"/>
      <c r="D36" s="18"/>
      <c r="E36" s="18"/>
      <c r="F36" s="18"/>
      <c r="G36" s="18"/>
    </row>
    <row r="37" spans="1:15" s="32" customFormat="1">
      <c r="A37" s="35"/>
      <c r="B37" s="40"/>
      <c r="C37" s="40"/>
      <c r="D37" s="40"/>
      <c r="E37" s="40"/>
      <c r="F37" s="40"/>
      <c r="G37" s="40"/>
    </row>
    <row r="38" spans="1:15" s="32" customFormat="1">
      <c r="A38" s="35"/>
      <c r="B38" s="40"/>
      <c r="C38" s="40"/>
      <c r="D38" s="40"/>
      <c r="E38" s="40"/>
      <c r="F38" s="40"/>
      <c r="G38" s="124"/>
    </row>
    <row r="39" spans="1:15" ht="12.6" customHeight="1">
      <c r="A39" s="26">
        <v>5.2</v>
      </c>
      <c r="B39" s="1" t="s">
        <v>314</v>
      </c>
      <c r="C39" s="1"/>
      <c r="D39" s="1"/>
      <c r="E39" s="1"/>
      <c r="F39" s="1"/>
      <c r="G39" s="1"/>
    </row>
    <row r="40" spans="1:15" ht="12.6" customHeight="1">
      <c r="B40" s="1"/>
      <c r="C40" s="1"/>
      <c r="D40" s="1"/>
      <c r="E40" s="1"/>
      <c r="F40" s="1"/>
      <c r="G40" s="1"/>
    </row>
    <row r="41" spans="1:15" ht="12.6" customHeight="1">
      <c r="A41" s="26" t="s">
        <v>312</v>
      </c>
      <c r="B41" s="1" t="s">
        <v>2</v>
      </c>
      <c r="C41" s="1"/>
      <c r="D41" s="1"/>
      <c r="E41" s="1"/>
      <c r="F41" s="1"/>
      <c r="G41" s="1"/>
      <c r="J41" s="1"/>
    </row>
    <row r="42" spans="1:15" ht="12.6" customHeight="1">
      <c r="A42" s="27"/>
      <c r="G42" s="3" t="str">
        <f>'Trends file-2'!$G$6</f>
        <v>Amount in Rs Mn</v>
      </c>
      <c r="H42" s="3"/>
      <c r="N42" s="3"/>
    </row>
    <row r="43" spans="1:15" s="219" customFormat="1" ht="12.6" customHeight="1">
      <c r="A43" s="220"/>
      <c r="B43" s="497" t="s">
        <v>0</v>
      </c>
      <c r="C43" s="493" t="s">
        <v>1</v>
      </c>
      <c r="D43" s="494"/>
      <c r="E43" s="494"/>
      <c r="F43" s="494"/>
      <c r="G43" s="494"/>
      <c r="H43" s="406"/>
      <c r="J43" s="492"/>
      <c r="K43" s="492"/>
      <c r="L43" s="492"/>
      <c r="M43" s="492"/>
      <c r="N43" s="492"/>
    </row>
    <row r="44" spans="1:15" s="219" customFormat="1" ht="24.95" customHeight="1">
      <c r="A44" s="220"/>
      <c r="B44" s="497"/>
      <c r="C44" s="215">
        <f>'Trends file-4'!$C$6</f>
        <v>43281</v>
      </c>
      <c r="D44" s="215">
        <f>'Trends file-4'!$D$6</f>
        <v>43190</v>
      </c>
      <c r="E44" s="215">
        <f>'Trends file-4'!$E$6</f>
        <v>43100</v>
      </c>
      <c r="F44" s="215">
        <f>'Trends file-4'!$F$6</f>
        <v>43008</v>
      </c>
      <c r="G44" s="215">
        <f>'Trends file-4'!$G$6</f>
        <v>42916</v>
      </c>
      <c r="H44" s="406"/>
      <c r="I44" s="406"/>
      <c r="K44" s="406"/>
      <c r="L44" s="406"/>
      <c r="M44" s="406"/>
      <c r="N44" s="406"/>
      <c r="O44" s="406"/>
    </row>
    <row r="45" spans="1:15" ht="12.6" customHeight="1">
      <c r="A45" s="292"/>
      <c r="B45" s="2" t="s">
        <v>5</v>
      </c>
      <c r="C45" s="189">
        <v>113.79120899</v>
      </c>
      <c r="D45" s="216">
        <v>101.09579227700002</v>
      </c>
      <c r="E45" s="189">
        <v>106.21996909499998</v>
      </c>
      <c r="F45" s="216">
        <v>138.65707054000001</v>
      </c>
      <c r="G45" s="189">
        <v>113.625569652</v>
      </c>
      <c r="H45" s="5"/>
      <c r="I45" s="5"/>
      <c r="J45" s="5"/>
      <c r="K45" s="5"/>
      <c r="L45" s="5"/>
      <c r="M45" s="5"/>
      <c r="N45" s="5"/>
      <c r="O45" s="5"/>
    </row>
    <row r="46" spans="1:15" ht="24.95" customHeight="1">
      <c r="A46" s="293"/>
      <c r="B46" s="6" t="s">
        <v>6</v>
      </c>
      <c r="C46" s="190">
        <v>136.93480668000001</v>
      </c>
      <c r="D46" s="272">
        <v>128.71532287500003</v>
      </c>
      <c r="E46" s="190">
        <v>136.308054363</v>
      </c>
      <c r="F46" s="272">
        <v>135.36890089900004</v>
      </c>
      <c r="G46" s="190">
        <v>127.193752691</v>
      </c>
      <c r="H46" s="5"/>
      <c r="I46" s="5"/>
      <c r="J46" s="5"/>
      <c r="K46" s="5"/>
      <c r="L46" s="5"/>
      <c r="M46" s="5"/>
      <c r="N46" s="5"/>
      <c r="O46" s="5"/>
    </row>
    <row r="47" spans="1:15" ht="12.6" customHeight="1">
      <c r="A47" s="292"/>
      <c r="B47" s="2" t="s">
        <v>7</v>
      </c>
      <c r="C47" s="191">
        <v>436.88867967000004</v>
      </c>
      <c r="D47" s="217">
        <v>403.74349942999987</v>
      </c>
      <c r="E47" s="191">
        <v>427.28065898100016</v>
      </c>
      <c r="F47" s="217">
        <v>429.97303046899998</v>
      </c>
      <c r="G47" s="191">
        <v>436.86260158900001</v>
      </c>
      <c r="H47" s="5"/>
      <c r="I47" s="5"/>
      <c r="J47" s="5"/>
      <c r="K47" s="5"/>
      <c r="L47" s="5"/>
      <c r="M47" s="5"/>
      <c r="N47" s="5"/>
      <c r="O47" s="5"/>
    </row>
    <row r="48" spans="1:15" ht="12.6" customHeight="1">
      <c r="A48" s="292"/>
      <c r="B48" s="2" t="s">
        <v>75</v>
      </c>
      <c r="C48" s="191">
        <v>0.28961741699999999</v>
      </c>
      <c r="D48" s="217">
        <v>0.10419435499999996</v>
      </c>
      <c r="E48" s="191">
        <v>0.20863378300000002</v>
      </c>
      <c r="F48" s="217">
        <v>0.27202796299999998</v>
      </c>
      <c r="G48" s="191">
        <v>1.290040581</v>
      </c>
      <c r="H48" s="5"/>
      <c r="I48" s="5"/>
      <c r="J48" s="5"/>
      <c r="K48" s="5"/>
      <c r="L48" s="5"/>
      <c r="M48" s="5"/>
      <c r="N48" s="5"/>
      <c r="O48" s="5"/>
    </row>
    <row r="49" spans="1:15" ht="12.6" customHeight="1">
      <c r="A49" s="292"/>
      <c r="B49" s="2" t="s">
        <v>8</v>
      </c>
      <c r="C49" s="191">
        <v>102.269336088</v>
      </c>
      <c r="D49" s="217">
        <v>99.772406443000023</v>
      </c>
      <c r="E49" s="191">
        <v>101.12441666300003</v>
      </c>
      <c r="F49" s="217">
        <v>97.024941820999999</v>
      </c>
      <c r="G49" s="191">
        <v>101.559994182</v>
      </c>
      <c r="H49" s="5"/>
      <c r="I49" s="5"/>
      <c r="J49" s="5"/>
      <c r="K49" s="5"/>
      <c r="L49" s="5"/>
      <c r="M49" s="5"/>
      <c r="N49" s="5"/>
      <c r="O49" s="5"/>
    </row>
    <row r="50" spans="1:15" ht="12.6" customHeight="1">
      <c r="A50" s="292"/>
      <c r="B50" s="2" t="s">
        <v>46</v>
      </c>
      <c r="C50" s="191">
        <v>260.15685848300001</v>
      </c>
      <c r="D50" s="217">
        <v>232.75859575499999</v>
      </c>
      <c r="E50" s="191">
        <v>223.23518783199995</v>
      </c>
      <c r="F50" s="217">
        <v>240.99278651300006</v>
      </c>
      <c r="G50" s="191">
        <v>253.433777867</v>
      </c>
      <c r="H50" s="5"/>
      <c r="I50" s="5"/>
      <c r="J50" s="5"/>
      <c r="K50" s="5"/>
      <c r="L50" s="5"/>
      <c r="M50" s="5"/>
      <c r="N50" s="5"/>
      <c r="O50" s="5"/>
    </row>
    <row r="51" spans="1:15" s="1" customFormat="1" ht="12.6" customHeight="1">
      <c r="A51" s="292"/>
      <c r="B51" s="7" t="s">
        <v>2</v>
      </c>
      <c r="C51" s="192">
        <v>1050.3305073280001</v>
      </c>
      <c r="D51" s="218">
        <v>966.1898111349999</v>
      </c>
      <c r="E51" s="192">
        <v>994.37692071700008</v>
      </c>
      <c r="F51" s="218">
        <v>1042.2887582050002</v>
      </c>
      <c r="G51" s="192">
        <v>1033.9657365620001</v>
      </c>
      <c r="H51" s="4"/>
      <c r="I51" s="5"/>
      <c r="J51" s="5"/>
      <c r="K51" s="5"/>
      <c r="L51" s="5"/>
      <c r="M51" s="4"/>
      <c r="N51" s="4"/>
      <c r="O51" s="4"/>
    </row>
    <row r="52" spans="1:15">
      <c r="A52" s="292"/>
      <c r="B52" s="44"/>
      <c r="C52" s="44"/>
      <c r="D52" s="44"/>
      <c r="E52" s="44"/>
      <c r="G52" s="39"/>
    </row>
    <row r="53" spans="1:15">
      <c r="A53" s="26" t="s">
        <v>313</v>
      </c>
      <c r="B53" s="1" t="s">
        <v>167</v>
      </c>
      <c r="C53" s="1"/>
      <c r="D53" s="1"/>
      <c r="E53" s="1"/>
      <c r="F53" s="1"/>
      <c r="G53" s="1"/>
      <c r="K53" s="1"/>
    </row>
    <row r="54" spans="1:15">
      <c r="A54" s="27"/>
      <c r="G54" s="3" t="str">
        <f>'Trends file-2'!$G$6</f>
        <v>Amount in Rs Mn</v>
      </c>
      <c r="I54" s="3"/>
      <c r="O54" s="3"/>
    </row>
    <row r="55" spans="1:15" s="219" customFormat="1" ht="12.75" customHeight="1">
      <c r="A55" s="220"/>
      <c r="B55" s="497" t="s">
        <v>0</v>
      </c>
      <c r="C55" s="493" t="s">
        <v>1</v>
      </c>
      <c r="D55" s="494"/>
      <c r="E55" s="494"/>
      <c r="F55" s="494"/>
      <c r="G55" s="494"/>
      <c r="H55" s="358"/>
      <c r="I55" s="358"/>
      <c r="K55" s="492"/>
      <c r="L55" s="492"/>
      <c r="M55" s="492"/>
      <c r="N55" s="492"/>
      <c r="O55" s="492"/>
    </row>
    <row r="56" spans="1:15" s="219" customFormat="1" ht="24.95" customHeight="1">
      <c r="A56" s="220"/>
      <c r="B56" s="497"/>
      <c r="C56" s="215">
        <f>'Trends file-4'!$C$6</f>
        <v>43281</v>
      </c>
      <c r="D56" s="215">
        <f>'Trends file-4'!$D$6</f>
        <v>43190</v>
      </c>
      <c r="E56" s="215">
        <f>'Trends file-4'!$E$6</f>
        <v>43100</v>
      </c>
      <c r="F56" s="215">
        <f>'Trends file-4'!$F$6</f>
        <v>43008</v>
      </c>
      <c r="G56" s="215">
        <f>'Trends file-4'!$G$6</f>
        <v>42916</v>
      </c>
      <c r="H56" s="406"/>
      <c r="I56" s="406"/>
      <c r="K56" s="406"/>
      <c r="L56" s="406"/>
      <c r="M56" s="406"/>
      <c r="N56" s="406"/>
      <c r="O56" s="406"/>
    </row>
    <row r="57" spans="1:15">
      <c r="A57" s="292"/>
      <c r="B57" s="2" t="s">
        <v>114</v>
      </c>
      <c r="C57" s="189">
        <v>317.207138902</v>
      </c>
      <c r="D57" s="216">
        <v>317.98151754700012</v>
      </c>
      <c r="E57" s="189">
        <v>312.77639477999998</v>
      </c>
      <c r="F57" s="216">
        <v>306.69112088799994</v>
      </c>
      <c r="G57" s="189">
        <v>290.92272769300001</v>
      </c>
      <c r="H57" s="5"/>
      <c r="I57" s="5"/>
      <c r="J57" s="5"/>
      <c r="K57" s="5"/>
      <c r="L57" s="5"/>
      <c r="M57" s="5"/>
      <c r="N57" s="5"/>
      <c r="O57" s="5"/>
    </row>
    <row r="58" spans="1:15">
      <c r="A58" s="292"/>
      <c r="B58" s="6" t="s">
        <v>115</v>
      </c>
      <c r="C58" s="191">
        <v>23.618659666999999</v>
      </c>
      <c r="D58" s="217">
        <v>20.562637084999999</v>
      </c>
      <c r="E58" s="191">
        <v>2.1077607590000014</v>
      </c>
      <c r="F58" s="217">
        <v>12.582022342999998</v>
      </c>
      <c r="G58" s="191">
        <v>12.640283308000001</v>
      </c>
      <c r="H58" s="5"/>
      <c r="I58" s="5"/>
      <c r="J58" s="5"/>
      <c r="K58" s="5"/>
      <c r="L58" s="5"/>
      <c r="M58" s="5"/>
      <c r="N58" s="5"/>
      <c r="O58" s="5"/>
    </row>
    <row r="59" spans="1:15" s="1" customFormat="1">
      <c r="A59" s="292"/>
      <c r="B59" s="7" t="s">
        <v>167</v>
      </c>
      <c r="C59" s="192">
        <v>340.82579856899997</v>
      </c>
      <c r="D59" s="218">
        <v>338.54415463200013</v>
      </c>
      <c r="E59" s="192">
        <v>314.88415553899995</v>
      </c>
      <c r="F59" s="218">
        <v>319.27314323099995</v>
      </c>
      <c r="G59" s="192">
        <v>303.56301100100001</v>
      </c>
      <c r="H59" s="4"/>
      <c r="I59" s="5"/>
      <c r="J59" s="5"/>
      <c r="K59" s="5"/>
      <c r="L59" s="5"/>
      <c r="M59" s="4"/>
      <c r="N59" s="4"/>
      <c r="O59" s="4"/>
    </row>
    <row r="60" spans="1:15">
      <c r="A60" s="27"/>
    </row>
    <row r="61" spans="1:15" s="32" customFormat="1">
      <c r="A61" s="45">
        <v>5.3</v>
      </c>
      <c r="B61" s="22" t="s">
        <v>133</v>
      </c>
      <c r="C61" s="22"/>
      <c r="D61" s="22"/>
      <c r="E61" s="22"/>
      <c r="F61" s="22"/>
      <c r="G61" s="22"/>
    </row>
    <row r="62" spans="1:15" s="32" customFormat="1">
      <c r="B62" s="22"/>
      <c r="C62" s="22"/>
      <c r="D62" s="22"/>
      <c r="E62" s="22"/>
      <c r="F62" s="22"/>
      <c r="G62" s="22"/>
    </row>
    <row r="63" spans="1:15" s="32" customFormat="1">
      <c r="A63" s="45" t="s">
        <v>127</v>
      </c>
      <c r="B63" s="22" t="s">
        <v>348</v>
      </c>
      <c r="C63" s="22"/>
      <c r="D63" s="22"/>
      <c r="E63" s="22"/>
      <c r="F63" s="22"/>
      <c r="G63" s="22"/>
    </row>
    <row r="64" spans="1:15" s="32" customFormat="1">
      <c r="A64" s="35"/>
      <c r="G64" s="125" t="s">
        <v>241</v>
      </c>
    </row>
    <row r="65" spans="1:7" s="219" customFormat="1" ht="12" customHeight="1">
      <c r="A65" s="220"/>
      <c r="B65" s="497" t="s">
        <v>0</v>
      </c>
      <c r="C65" s="493" t="s">
        <v>1</v>
      </c>
      <c r="D65" s="494"/>
      <c r="E65" s="494"/>
      <c r="F65" s="494"/>
      <c r="G65" s="494"/>
    </row>
    <row r="66" spans="1:7" s="219" customFormat="1" ht="12" customHeight="1">
      <c r="A66" s="220"/>
      <c r="B66" s="497"/>
      <c r="C66" s="215">
        <f>'Trends file-4'!$C$6</f>
        <v>43281</v>
      </c>
      <c r="D66" s="215">
        <f>'Trends file-4'!$D$6</f>
        <v>43190</v>
      </c>
      <c r="E66" s="215">
        <f>'Trends file-4'!$E$6</f>
        <v>43100</v>
      </c>
      <c r="F66" s="215">
        <f>'Trends file-4'!$F$6</f>
        <v>43008</v>
      </c>
      <c r="G66" s="215">
        <f>'Trends file-4'!$G$6</f>
        <v>42916</v>
      </c>
    </row>
    <row r="67" spans="1:7">
      <c r="A67" s="292"/>
      <c r="B67" s="2" t="s">
        <v>5</v>
      </c>
      <c r="C67" s="189">
        <v>85.71507403825332</v>
      </c>
      <c r="D67" s="216">
        <v>85.351519616527497</v>
      </c>
      <c r="E67" s="189">
        <v>89.555626589232645</v>
      </c>
      <c r="F67" s="216">
        <v>89.235455871326636</v>
      </c>
      <c r="G67" s="189">
        <v>91.09268206882831</v>
      </c>
    </row>
    <row r="68" spans="1:7" ht="22.5">
      <c r="A68" s="293"/>
      <c r="B68" s="6" t="s">
        <v>6</v>
      </c>
      <c r="C68" s="190">
        <v>45.484869272605479</v>
      </c>
      <c r="D68" s="272">
        <v>46.040651355083149</v>
      </c>
      <c r="E68" s="190">
        <v>41.547984614334588</v>
      </c>
      <c r="F68" s="272">
        <v>43.869690371811267</v>
      </c>
      <c r="G68" s="190">
        <v>48.392497905206611</v>
      </c>
    </row>
    <row r="69" spans="1:7">
      <c r="A69" s="292"/>
      <c r="B69" s="2" t="s">
        <v>7</v>
      </c>
      <c r="C69" s="191">
        <v>164.01890865630818</v>
      </c>
      <c r="D69" s="217">
        <v>162.64457554910777</v>
      </c>
      <c r="E69" s="191">
        <v>165.43430668111992</v>
      </c>
      <c r="F69" s="217">
        <v>164.99030585672261</v>
      </c>
      <c r="G69" s="191">
        <v>166.11059415825969</v>
      </c>
    </row>
    <row r="70" spans="1:7">
      <c r="A70" s="292"/>
      <c r="B70" s="2" t="s">
        <v>75</v>
      </c>
      <c r="C70" s="191">
        <v>27.149927377309673</v>
      </c>
      <c r="D70" s="217">
        <v>25.412173529697125</v>
      </c>
      <c r="E70" s="191">
        <v>23.823285207796836</v>
      </c>
      <c r="F70" s="217">
        <v>27.010518443268538</v>
      </c>
      <c r="G70" s="191">
        <v>21.993255972245287</v>
      </c>
    </row>
    <row r="71" spans="1:7">
      <c r="A71" s="292"/>
      <c r="B71" s="2" t="s">
        <v>8</v>
      </c>
      <c r="C71" s="191">
        <v>66.636801484364227</v>
      </c>
      <c r="D71" s="217">
        <v>62.634231924883579</v>
      </c>
      <c r="E71" s="191">
        <v>57.748201137151767</v>
      </c>
      <c r="F71" s="217">
        <v>58.388889452467197</v>
      </c>
      <c r="G71" s="191">
        <v>61.197076705925056</v>
      </c>
    </row>
    <row r="72" spans="1:7">
      <c r="A72" s="292"/>
      <c r="B72" s="2" t="s">
        <v>46</v>
      </c>
      <c r="C72" s="191">
        <v>125.08247662128798</v>
      </c>
      <c r="D72" s="217">
        <v>118.29347683196201</v>
      </c>
      <c r="E72" s="191">
        <v>118.75636044336797</v>
      </c>
      <c r="F72" s="217">
        <v>116.43105837201109</v>
      </c>
      <c r="G72" s="191">
        <v>111.71595136473739</v>
      </c>
    </row>
    <row r="73" spans="1:7">
      <c r="A73" s="292"/>
      <c r="B73" s="7" t="s">
        <v>2</v>
      </c>
      <c r="C73" s="192">
        <v>514.08805745012887</v>
      </c>
      <c r="D73" s="218">
        <v>500.37662880726106</v>
      </c>
      <c r="E73" s="192">
        <v>496.8657646730037</v>
      </c>
      <c r="F73" s="218">
        <v>499.92591836760738</v>
      </c>
      <c r="G73" s="192">
        <v>500.50205817520236</v>
      </c>
    </row>
    <row r="74" spans="1:7" ht="21.75" customHeight="1">
      <c r="A74" s="27"/>
      <c r="B74" s="490"/>
      <c r="C74" s="490"/>
      <c r="D74" s="490"/>
      <c r="E74" s="490"/>
      <c r="F74" s="490"/>
      <c r="G74" s="490"/>
    </row>
    <row r="75" spans="1:7">
      <c r="A75" s="27"/>
      <c r="B75" s="44"/>
      <c r="C75" s="44"/>
      <c r="D75" s="44"/>
      <c r="E75" s="44"/>
      <c r="G75" s="39"/>
    </row>
    <row r="76" spans="1:7">
      <c r="A76" s="27"/>
      <c r="B76" s="22" t="s">
        <v>292</v>
      </c>
      <c r="C76" s="44"/>
      <c r="D76" s="44"/>
      <c r="E76" s="44"/>
    </row>
    <row r="77" spans="1:7" s="32" customFormat="1">
      <c r="A77" s="35"/>
      <c r="G77" s="125" t="s">
        <v>241</v>
      </c>
    </row>
    <row r="78" spans="1:7" s="219" customFormat="1" ht="12" customHeight="1">
      <c r="A78" s="220"/>
      <c r="B78" s="497" t="s">
        <v>0</v>
      </c>
      <c r="C78" s="493" t="s">
        <v>1</v>
      </c>
      <c r="D78" s="494"/>
      <c r="E78" s="494"/>
      <c r="F78" s="494"/>
      <c r="G78" s="494"/>
    </row>
    <row r="79" spans="1:7" s="219" customFormat="1" ht="12" customHeight="1">
      <c r="A79" s="220"/>
      <c r="B79" s="497"/>
      <c r="C79" s="215">
        <f>'Trends file-4'!$C$6</f>
        <v>43281</v>
      </c>
      <c r="D79" s="215">
        <f>'Trends file-4'!$D$6</f>
        <v>43190</v>
      </c>
      <c r="E79" s="215">
        <f>'Trends file-4'!$E$6</f>
        <v>43100</v>
      </c>
      <c r="F79" s="215">
        <f>'Trends file-4'!$F$6</f>
        <v>43008</v>
      </c>
      <c r="G79" s="215">
        <f>'Trends file-4'!$G$6</f>
        <v>42916</v>
      </c>
    </row>
    <row r="80" spans="1:7">
      <c r="A80" s="292"/>
      <c r="B80" s="2" t="s">
        <v>5</v>
      </c>
      <c r="C80" s="189">
        <v>85.71507403825332</v>
      </c>
      <c r="D80" s="216">
        <v>85.351519616527497</v>
      </c>
      <c r="E80" s="189">
        <v>89.555626589232645</v>
      </c>
      <c r="F80" s="216">
        <v>94.542258171891206</v>
      </c>
      <c r="G80" s="189">
        <v>96.045177022523546</v>
      </c>
    </row>
    <row r="81" spans="1:7" ht="22.5">
      <c r="A81" s="293"/>
      <c r="B81" s="6" t="s">
        <v>6</v>
      </c>
      <c r="C81" s="190">
        <v>45.484869272605479</v>
      </c>
      <c r="D81" s="272">
        <v>46.040651355083149</v>
      </c>
      <c r="E81" s="190">
        <v>41.547984614334588</v>
      </c>
      <c r="F81" s="272">
        <v>45.196782297176711</v>
      </c>
      <c r="G81" s="190">
        <v>49.863193593704949</v>
      </c>
    </row>
    <row r="82" spans="1:7">
      <c r="A82" s="292"/>
      <c r="B82" s="2" t="s">
        <v>7</v>
      </c>
      <c r="C82" s="191">
        <v>164.01890865630818</v>
      </c>
      <c r="D82" s="217">
        <v>162.64457554910777</v>
      </c>
      <c r="E82" s="191">
        <v>165.43430668111992</v>
      </c>
      <c r="F82" s="217">
        <v>175.32034997110239</v>
      </c>
      <c r="G82" s="191">
        <v>177.45614561365454</v>
      </c>
    </row>
    <row r="83" spans="1:7">
      <c r="A83" s="292"/>
      <c r="B83" s="2" t="s">
        <v>75</v>
      </c>
      <c r="C83" s="191">
        <v>27.149927377309673</v>
      </c>
      <c r="D83" s="217">
        <v>25.412173529697125</v>
      </c>
      <c r="E83" s="191">
        <v>23.823285207796836</v>
      </c>
      <c r="F83" s="217">
        <v>27.271056519098281</v>
      </c>
      <c r="G83" s="191">
        <v>22.189989819228519</v>
      </c>
    </row>
    <row r="84" spans="1:7">
      <c r="A84" s="292"/>
      <c r="B84" s="2" t="s">
        <v>8</v>
      </c>
      <c r="C84" s="191">
        <v>66.636801484364227</v>
      </c>
      <c r="D84" s="217">
        <v>62.634231924883579</v>
      </c>
      <c r="E84" s="191">
        <v>57.748201137151767</v>
      </c>
      <c r="F84" s="217">
        <v>61.414567485490906</v>
      </c>
      <c r="G84" s="191">
        <v>63.594585385364681</v>
      </c>
    </row>
    <row r="85" spans="1:7">
      <c r="A85" s="292"/>
      <c r="B85" s="2" t="s">
        <v>46</v>
      </c>
      <c r="C85" s="191">
        <v>125.08247662134093</v>
      </c>
      <c r="D85" s="217">
        <v>118.29347683201495</v>
      </c>
      <c r="E85" s="191">
        <v>118.75636044342092</v>
      </c>
      <c r="F85" s="217">
        <v>122.26101524593275</v>
      </c>
      <c r="G85" s="191">
        <v>117.3901638992219</v>
      </c>
    </row>
    <row r="86" spans="1:7">
      <c r="A86" s="292"/>
      <c r="B86" s="7" t="s">
        <v>2</v>
      </c>
      <c r="C86" s="192">
        <v>514.08805745018185</v>
      </c>
      <c r="D86" s="218">
        <v>500.37662880731403</v>
      </c>
      <c r="E86" s="192">
        <v>496.86576467305667</v>
      </c>
      <c r="F86" s="218">
        <v>526.00602969069223</v>
      </c>
      <c r="G86" s="192">
        <v>526.53925533369807</v>
      </c>
    </row>
    <row r="87" spans="1:7" ht="15.75" customHeight="1">
      <c r="A87" s="27"/>
      <c r="B87" s="490" t="s">
        <v>353</v>
      </c>
      <c r="C87" s="490"/>
      <c r="D87" s="490"/>
      <c r="E87" s="490"/>
      <c r="F87" s="490"/>
      <c r="G87" s="490"/>
    </row>
    <row r="88" spans="1:7">
      <c r="A88" s="27"/>
      <c r="B88" s="404"/>
      <c r="C88" s="401"/>
      <c r="D88" s="401"/>
      <c r="E88" s="401"/>
      <c r="F88" s="401"/>
      <c r="G88" s="401"/>
    </row>
    <row r="89" spans="1:7">
      <c r="A89" s="26" t="s">
        <v>128</v>
      </c>
      <c r="B89" s="1" t="s">
        <v>349</v>
      </c>
      <c r="C89" s="1"/>
      <c r="D89" s="1"/>
      <c r="E89" s="1"/>
      <c r="F89" s="1"/>
      <c r="G89" s="1"/>
    </row>
    <row r="90" spans="1:7">
      <c r="A90" s="27"/>
      <c r="G90" s="125" t="str">
        <f>G64</f>
        <v>Amount in US$ Mn</v>
      </c>
    </row>
    <row r="91" spans="1:7" s="219" customFormat="1" ht="12" customHeight="1">
      <c r="A91" s="220"/>
      <c r="B91" s="497" t="s">
        <v>0</v>
      </c>
      <c r="C91" s="493" t="s">
        <v>1</v>
      </c>
      <c r="D91" s="494"/>
      <c r="E91" s="494"/>
      <c r="F91" s="494"/>
      <c r="G91" s="494"/>
    </row>
    <row r="92" spans="1:7" s="219" customFormat="1" ht="12" customHeight="1">
      <c r="A92" s="220"/>
      <c r="B92" s="497"/>
      <c r="C92" s="215">
        <f>'Trends file-4'!$C$6</f>
        <v>43281</v>
      </c>
      <c r="D92" s="215">
        <f>'Trends file-4'!$D$6</f>
        <v>43190</v>
      </c>
      <c r="E92" s="215">
        <f>'Trends file-4'!$E$6</f>
        <v>43100</v>
      </c>
      <c r="F92" s="215">
        <f>'Trends file-4'!$F$6</f>
        <v>43008</v>
      </c>
      <c r="G92" s="215">
        <f>'Trends file-4'!$G$6</f>
        <v>42916</v>
      </c>
    </row>
    <row r="93" spans="1:7">
      <c r="A93" s="27"/>
      <c r="B93" s="2" t="s">
        <v>114</v>
      </c>
      <c r="C93" s="189">
        <v>90.446040504324898</v>
      </c>
      <c r="D93" s="216">
        <v>82.736894386374047</v>
      </c>
      <c r="E93" s="189">
        <v>85.036958935985467</v>
      </c>
      <c r="F93" s="216">
        <v>94.681786366730108</v>
      </c>
      <c r="G93" s="189">
        <v>97.53200213587354</v>
      </c>
    </row>
    <row r="94" spans="1:7">
      <c r="A94" s="27"/>
      <c r="B94" s="6" t="s">
        <v>115</v>
      </c>
      <c r="C94" s="191">
        <v>19.34799968221143</v>
      </c>
      <c r="D94" s="217">
        <v>19.264612843673142</v>
      </c>
      <c r="E94" s="191">
        <v>19.412819140558884</v>
      </c>
      <c r="F94" s="217">
        <v>23.853217827364329</v>
      </c>
      <c r="G94" s="191">
        <v>23.866068769030768</v>
      </c>
    </row>
    <row r="95" spans="1:7">
      <c r="A95" s="26"/>
      <c r="B95" s="7" t="s">
        <v>167</v>
      </c>
      <c r="C95" s="192">
        <v>109.79404018653634</v>
      </c>
      <c r="D95" s="218">
        <v>102.0015072300472</v>
      </c>
      <c r="E95" s="192">
        <v>104.44977807654435</v>
      </c>
      <c r="F95" s="218">
        <v>118.53500419409444</v>
      </c>
      <c r="G95" s="192">
        <v>121.3980709049043</v>
      </c>
    </row>
    <row r="96" spans="1:7" ht="21.75" customHeight="1">
      <c r="A96" s="27"/>
      <c r="B96" s="490"/>
      <c r="C96" s="490"/>
      <c r="D96" s="490"/>
      <c r="E96" s="490"/>
      <c r="F96" s="490"/>
      <c r="G96" s="490"/>
    </row>
    <row r="97" spans="1:7">
      <c r="A97" s="27"/>
    </row>
    <row r="98" spans="1:7">
      <c r="A98" s="27"/>
      <c r="B98" s="1" t="s">
        <v>350</v>
      </c>
    </row>
    <row r="99" spans="1:7">
      <c r="A99" s="27"/>
      <c r="G99" s="125" t="str">
        <f>G90</f>
        <v>Amount in US$ Mn</v>
      </c>
    </row>
    <row r="100" spans="1:7" s="219" customFormat="1" ht="12" customHeight="1">
      <c r="A100" s="220"/>
      <c r="B100" s="497" t="s">
        <v>0</v>
      </c>
      <c r="C100" s="493" t="s">
        <v>1</v>
      </c>
      <c r="D100" s="494"/>
      <c r="E100" s="494"/>
      <c r="F100" s="494"/>
      <c r="G100" s="494"/>
    </row>
    <row r="101" spans="1:7" s="219" customFormat="1" ht="12" customHeight="1">
      <c r="A101" s="220"/>
      <c r="B101" s="497"/>
      <c r="C101" s="215">
        <f>'Trends file-4'!$C$6</f>
        <v>43281</v>
      </c>
      <c r="D101" s="215">
        <f>'Trends file-4'!$D$6</f>
        <v>43190</v>
      </c>
      <c r="E101" s="215">
        <f>'Trends file-4'!$E$6</f>
        <v>43100</v>
      </c>
      <c r="F101" s="215">
        <f>'Trends file-4'!$F$6</f>
        <v>43008</v>
      </c>
      <c r="G101" s="215">
        <f>'Trends file-4'!$G$6</f>
        <v>42916</v>
      </c>
    </row>
    <row r="102" spans="1:7">
      <c r="A102" s="27"/>
      <c r="B102" s="2" t="s">
        <v>114</v>
      </c>
      <c r="C102" s="189">
        <v>90.446040504324898</v>
      </c>
      <c r="D102" s="216">
        <v>82.736894386374047</v>
      </c>
      <c r="E102" s="189">
        <v>85.036958935985467</v>
      </c>
      <c r="F102" s="216">
        <v>99.544470693905495</v>
      </c>
      <c r="G102" s="189">
        <v>102.21341250412495</v>
      </c>
    </row>
    <row r="103" spans="1:7">
      <c r="A103" s="27"/>
      <c r="B103" s="6" t="s">
        <v>115</v>
      </c>
      <c r="C103" s="191">
        <v>19.34799968221143</v>
      </c>
      <c r="D103" s="217">
        <v>19.264612843673142</v>
      </c>
      <c r="E103" s="191">
        <v>19.412819140558884</v>
      </c>
      <c r="F103" s="217">
        <v>24.661380171191858</v>
      </c>
      <c r="G103" s="191">
        <v>24.668192841215301</v>
      </c>
    </row>
    <row r="104" spans="1:7">
      <c r="A104" s="26"/>
      <c r="B104" s="7" t="s">
        <v>167</v>
      </c>
      <c r="C104" s="192">
        <v>109.79404018653634</v>
      </c>
      <c r="D104" s="218">
        <v>102.0015072300472</v>
      </c>
      <c r="E104" s="192">
        <v>104.44977807654435</v>
      </c>
      <c r="F104" s="218">
        <v>124.20585086509735</v>
      </c>
      <c r="G104" s="192">
        <v>126.88160534534025</v>
      </c>
    </row>
    <row r="105" spans="1:7" ht="16.5" customHeight="1">
      <c r="A105" s="27"/>
      <c r="B105" s="490" t="s">
        <v>353</v>
      </c>
      <c r="C105" s="490"/>
      <c r="D105" s="490"/>
      <c r="E105" s="490"/>
      <c r="F105" s="490"/>
      <c r="G105" s="490"/>
    </row>
    <row r="106" spans="1:7">
      <c r="A106" s="27"/>
      <c r="B106" s="404"/>
    </row>
    <row r="107" spans="1:7">
      <c r="A107" s="26" t="s">
        <v>152</v>
      </c>
      <c r="B107" s="22" t="s">
        <v>351</v>
      </c>
      <c r="C107" s="1"/>
      <c r="D107" s="1"/>
      <c r="E107" s="1"/>
      <c r="F107" s="1"/>
      <c r="G107" s="1"/>
    </row>
    <row r="108" spans="1:7">
      <c r="A108" s="27"/>
      <c r="G108" s="125" t="str">
        <f>G90</f>
        <v>Amount in US$ Mn</v>
      </c>
    </row>
    <row r="109" spans="1:7" s="219" customFormat="1" ht="12" customHeight="1">
      <c r="A109" s="220"/>
      <c r="B109" s="497" t="s">
        <v>0</v>
      </c>
      <c r="C109" s="493" t="s">
        <v>1</v>
      </c>
      <c r="D109" s="494"/>
      <c r="E109" s="494"/>
      <c r="F109" s="494"/>
      <c r="G109" s="494"/>
    </row>
    <row r="110" spans="1:7" s="219" customFormat="1" ht="12" customHeight="1">
      <c r="A110" s="220"/>
      <c r="B110" s="497"/>
      <c r="C110" s="215">
        <f>'Trends file-4'!$C$6</f>
        <v>43281</v>
      </c>
      <c r="D110" s="215">
        <f>'Trends file-4'!$D$6</f>
        <v>43190</v>
      </c>
      <c r="E110" s="215">
        <f>'Trends file-4'!$E$6</f>
        <v>43100</v>
      </c>
      <c r="F110" s="215">
        <f>'Trends file-4'!$F$6</f>
        <v>43008</v>
      </c>
      <c r="G110" s="215">
        <f>'Trends file-4'!$G$6</f>
        <v>42916</v>
      </c>
    </row>
    <row r="111" spans="1:7">
      <c r="A111" s="27"/>
      <c r="B111" s="2" t="s">
        <v>10</v>
      </c>
      <c r="C111" s="189">
        <v>27.409897510804097</v>
      </c>
      <c r="D111" s="216">
        <v>16.812380726999997</v>
      </c>
      <c r="E111" s="189">
        <v>24.912728444000024</v>
      </c>
      <c r="F111" s="216">
        <v>25.313916632234744</v>
      </c>
      <c r="G111" s="189">
        <v>45.061912686134548</v>
      </c>
    </row>
    <row r="112" spans="1:7" hidden="1" outlineLevel="1">
      <c r="A112" s="27"/>
      <c r="B112" s="89"/>
      <c r="C112" s="191"/>
      <c r="D112" s="217"/>
      <c r="E112" s="191"/>
      <c r="F112" s="217"/>
      <c r="G112" s="191"/>
    </row>
    <row r="113" spans="1:7" collapsed="1">
      <c r="A113" s="27"/>
      <c r="B113" s="6" t="s">
        <v>11</v>
      </c>
      <c r="C113" s="191">
        <v>18.503833521195929</v>
      </c>
      <c r="D113" s="217">
        <v>24.610797572741678</v>
      </c>
      <c r="E113" s="191">
        <v>1.5302444768571704</v>
      </c>
      <c r="F113" s="217">
        <v>7.0524795443232513</v>
      </c>
      <c r="G113" s="191">
        <v>13.224625370048409</v>
      </c>
    </row>
    <row r="114" spans="1:7">
      <c r="A114" s="70"/>
      <c r="B114" s="7" t="s">
        <v>35</v>
      </c>
      <c r="C114" s="192">
        <v>45.913731032000022</v>
      </c>
      <c r="D114" s="218">
        <v>41.423178299741679</v>
      </c>
      <c r="E114" s="192">
        <v>26.442972920857194</v>
      </c>
      <c r="F114" s="218">
        <v>32.366396176557991</v>
      </c>
      <c r="G114" s="192">
        <v>58.286538056182955</v>
      </c>
    </row>
    <row r="115" spans="1:7" ht="21.75" customHeight="1">
      <c r="A115" s="27"/>
      <c r="B115" s="490"/>
      <c r="C115" s="490"/>
      <c r="D115" s="490"/>
      <c r="E115" s="490"/>
      <c r="F115" s="490"/>
      <c r="G115" s="490"/>
    </row>
    <row r="116" spans="1:7">
      <c r="A116" s="27"/>
      <c r="B116" s="18"/>
      <c r="C116" s="18"/>
      <c r="D116" s="18"/>
      <c r="E116" s="18"/>
      <c r="F116" s="213"/>
      <c r="G116" s="213"/>
    </row>
    <row r="117" spans="1:7">
      <c r="A117" s="27"/>
      <c r="B117" s="22" t="s">
        <v>277</v>
      </c>
      <c r="C117" s="18"/>
      <c r="D117" s="18"/>
      <c r="E117" s="18"/>
      <c r="F117" s="18"/>
      <c r="G117" s="18"/>
    </row>
    <row r="118" spans="1:7">
      <c r="A118" s="27"/>
      <c r="G118" s="125" t="str">
        <f>G108</f>
        <v>Amount in US$ Mn</v>
      </c>
    </row>
    <row r="119" spans="1:7" s="219" customFormat="1" ht="12" customHeight="1">
      <c r="A119" s="220"/>
      <c r="B119" s="497" t="s">
        <v>0</v>
      </c>
      <c r="C119" s="493" t="s">
        <v>1</v>
      </c>
      <c r="D119" s="494"/>
      <c r="E119" s="494"/>
      <c r="F119" s="494"/>
      <c r="G119" s="494"/>
    </row>
    <row r="120" spans="1:7" s="219" customFormat="1" ht="12" customHeight="1">
      <c r="A120" s="220"/>
      <c r="B120" s="497"/>
      <c r="C120" s="215">
        <f>'Trends file-4'!$C$6</f>
        <v>43281</v>
      </c>
      <c r="D120" s="215">
        <f>'Trends file-4'!$D$6</f>
        <v>43190</v>
      </c>
      <c r="E120" s="215">
        <f>'Trends file-4'!$E$6</f>
        <v>43100</v>
      </c>
      <c r="F120" s="215">
        <f>'Trends file-4'!$F$6</f>
        <v>43008</v>
      </c>
      <c r="G120" s="215">
        <f>'Trends file-4'!$G$6</f>
        <v>42916</v>
      </c>
    </row>
    <row r="121" spans="1:7">
      <c r="A121" s="27"/>
      <c r="B121" s="2" t="s">
        <v>10</v>
      </c>
      <c r="C121" s="189">
        <v>27.409897510804097</v>
      </c>
      <c r="D121" s="216">
        <v>16.812380726999997</v>
      </c>
      <c r="E121" s="189">
        <v>24.912728444000024</v>
      </c>
      <c r="F121" s="216">
        <v>25.351553004184723</v>
      </c>
      <c r="G121" s="189">
        <v>45.373946903166981</v>
      </c>
    </row>
    <row r="122" spans="1:7" hidden="1" outlineLevel="1">
      <c r="A122" s="27"/>
      <c r="B122" s="89"/>
      <c r="C122" s="191"/>
      <c r="D122" s="217"/>
      <c r="E122" s="191"/>
      <c r="F122" s="217"/>
      <c r="G122" s="191"/>
    </row>
    <row r="123" spans="1:7" collapsed="1">
      <c r="A123" s="27"/>
      <c r="B123" s="6" t="s">
        <v>11</v>
      </c>
      <c r="C123" s="191">
        <v>18.503833521195929</v>
      </c>
      <c r="D123" s="217">
        <v>24.610797572741678</v>
      </c>
      <c r="E123" s="191">
        <v>1.5302444768571704</v>
      </c>
      <c r="F123" s="217">
        <v>7.0583639039761668</v>
      </c>
      <c r="G123" s="191">
        <v>13.235106867263921</v>
      </c>
    </row>
    <row r="124" spans="1:7">
      <c r="A124" s="70"/>
      <c r="B124" s="7" t="s">
        <v>35</v>
      </c>
      <c r="C124" s="192">
        <v>45.913731032000022</v>
      </c>
      <c r="D124" s="218">
        <v>41.423178299741679</v>
      </c>
      <c r="E124" s="192">
        <v>26.442972920857194</v>
      </c>
      <c r="F124" s="218">
        <v>32.409916908160888</v>
      </c>
      <c r="G124" s="192">
        <v>58.609053770430904</v>
      </c>
    </row>
    <row r="125" spans="1:7">
      <c r="A125" s="27"/>
      <c r="B125" s="404" t="s">
        <v>300</v>
      </c>
      <c r="C125" s="18"/>
      <c r="D125" s="18"/>
      <c r="E125" s="18"/>
      <c r="F125" s="213"/>
      <c r="G125" s="213"/>
    </row>
    <row r="126" spans="1:7">
      <c r="A126" s="27"/>
      <c r="B126" s="404"/>
      <c r="C126" s="18"/>
      <c r="D126" s="18"/>
      <c r="E126" s="18"/>
      <c r="F126" s="213"/>
      <c r="G126" s="213"/>
    </row>
    <row r="127" spans="1:7">
      <c r="A127" s="26">
        <v>5.4</v>
      </c>
      <c r="B127" s="1" t="s">
        <v>154</v>
      </c>
      <c r="C127" s="1"/>
      <c r="D127" s="1"/>
      <c r="E127" s="1"/>
      <c r="F127" s="18"/>
      <c r="G127" s="18"/>
    </row>
    <row r="128" spans="1:7">
      <c r="A128" s="27"/>
      <c r="B128" s="18"/>
      <c r="C128" s="18"/>
      <c r="D128" s="18"/>
      <c r="E128" s="18"/>
      <c r="F128" s="18"/>
      <c r="G128" s="18"/>
    </row>
    <row r="129" spans="1:12">
      <c r="B129" s="1" t="s">
        <v>129</v>
      </c>
      <c r="G129" s="3" t="str">
        <f>'Trends file-2'!$G$6</f>
        <v>Amount in Rs Mn</v>
      </c>
    </row>
    <row r="130" spans="1:12" s="219" customFormat="1" ht="12" customHeight="1">
      <c r="B130" s="484" t="s">
        <v>0</v>
      </c>
      <c r="C130" s="496" t="s">
        <v>1</v>
      </c>
      <c r="D130" s="494"/>
      <c r="E130" s="494"/>
      <c r="F130" s="494"/>
      <c r="G130" s="494"/>
    </row>
    <row r="131" spans="1:12" s="219" customFormat="1" ht="12" customHeight="1">
      <c r="B131" s="498"/>
      <c r="C131" s="215">
        <f>'Trends file-4'!$C$6</f>
        <v>43281</v>
      </c>
      <c r="D131" s="215">
        <f>'Trends file-4'!$D$6</f>
        <v>43190</v>
      </c>
      <c r="E131" s="215">
        <f>'Trends file-4'!$E$6</f>
        <v>43100</v>
      </c>
      <c r="F131" s="215">
        <f>'Trends file-4'!$F$6</f>
        <v>43008</v>
      </c>
      <c r="G131" s="215">
        <f>'Trends file-4'!$G$6</f>
        <v>42916</v>
      </c>
    </row>
    <row r="132" spans="1:12">
      <c r="A132" s="292"/>
      <c r="B132" s="86" t="s">
        <v>64</v>
      </c>
      <c r="C132" s="189">
        <v>412263.8216627044</v>
      </c>
      <c r="D132" s="216">
        <v>405020.94614774344</v>
      </c>
      <c r="E132" s="189">
        <v>346638.16021746391</v>
      </c>
      <c r="F132" s="216">
        <v>439272.85342842998</v>
      </c>
      <c r="G132" s="189">
        <v>435457.47104100004</v>
      </c>
      <c r="I132" s="5"/>
      <c r="J132" s="5"/>
      <c r="K132" s="5"/>
      <c r="L132" s="5"/>
    </row>
    <row r="133" spans="1:12" ht="22.5">
      <c r="A133" s="292"/>
      <c r="B133" s="86" t="s">
        <v>65</v>
      </c>
      <c r="C133" s="191">
        <v>296025.50200786092</v>
      </c>
      <c r="D133" s="217">
        <v>234562.990931796</v>
      </c>
      <c r="E133" s="191">
        <v>197007.23374245295</v>
      </c>
      <c r="F133" s="217">
        <v>99669.035235251009</v>
      </c>
      <c r="G133" s="191">
        <v>87336.513923572988</v>
      </c>
      <c r="I133" s="5"/>
      <c r="J133" s="5"/>
      <c r="K133" s="5"/>
      <c r="L133" s="5"/>
    </row>
    <row r="134" spans="1:12">
      <c r="A134" s="292"/>
      <c r="B134" s="86" t="s">
        <v>145</v>
      </c>
      <c r="C134" s="191">
        <v>444531.594017</v>
      </c>
      <c r="D134" s="217">
        <v>433294.00321200001</v>
      </c>
      <c r="E134" s="191">
        <v>470370.98616299999</v>
      </c>
      <c r="F134" s="217">
        <v>460792.431124</v>
      </c>
      <c r="G134" s="191">
        <v>449938.06763800001</v>
      </c>
      <c r="I134" s="5"/>
      <c r="J134" s="5"/>
      <c r="K134" s="5"/>
      <c r="L134" s="5"/>
    </row>
    <row r="135" spans="1:12" ht="11.25" hidden="1" customHeight="1" outlineLevel="1">
      <c r="A135" s="292"/>
      <c r="B135" s="86"/>
      <c r="C135" s="191">
        <v>0</v>
      </c>
      <c r="D135" s="217">
        <v>0</v>
      </c>
      <c r="E135" s="191">
        <v>0</v>
      </c>
      <c r="F135" s="217">
        <v>0</v>
      </c>
      <c r="G135" s="191">
        <v>0</v>
      </c>
      <c r="I135" s="5"/>
      <c r="J135" s="5"/>
      <c r="K135" s="5"/>
      <c r="L135" s="5"/>
    </row>
    <row r="136" spans="1:12" collapsed="1">
      <c r="A136" s="292"/>
      <c r="B136" s="87" t="s">
        <v>66</v>
      </c>
      <c r="C136" s="191"/>
      <c r="D136" s="217"/>
      <c r="E136" s="191"/>
      <c r="F136" s="217"/>
      <c r="G136" s="191"/>
      <c r="I136" s="5"/>
      <c r="J136" s="5"/>
      <c r="K136" s="5"/>
      <c r="L136" s="5"/>
    </row>
    <row r="137" spans="1:12">
      <c r="A137" s="292"/>
      <c r="B137" s="85" t="s">
        <v>244</v>
      </c>
      <c r="C137" s="154">
        <v>51330.385734439005</v>
      </c>
      <c r="D137" s="174">
        <v>47886.435579327997</v>
      </c>
      <c r="E137" s="154">
        <v>18294.252735971</v>
      </c>
      <c r="F137" s="174">
        <v>16418.785471968</v>
      </c>
      <c r="G137" s="154">
        <v>16514.295468031003</v>
      </c>
      <c r="I137" s="5"/>
      <c r="J137" s="5"/>
      <c r="K137" s="5"/>
      <c r="L137" s="5"/>
    </row>
    <row r="138" spans="1:12">
      <c r="A138" s="292"/>
      <c r="B138" s="85" t="s">
        <v>78</v>
      </c>
      <c r="C138" s="154">
        <v>0</v>
      </c>
      <c r="D138" s="174">
        <v>0</v>
      </c>
      <c r="E138" s="154">
        <v>1930.5533138629999</v>
      </c>
      <c r="F138" s="174">
        <v>2157.5556448100001</v>
      </c>
      <c r="G138" s="154">
        <v>2259.0053556000003</v>
      </c>
      <c r="I138" s="5"/>
      <c r="J138" s="5"/>
      <c r="K138" s="5"/>
      <c r="L138" s="5"/>
    </row>
    <row r="139" spans="1:12" ht="11.25" hidden="1" customHeight="1" outlineLevel="1">
      <c r="A139" s="292"/>
      <c r="B139" s="85"/>
      <c r="C139" s="191">
        <v>0</v>
      </c>
      <c r="D139" s="217">
        <v>0</v>
      </c>
      <c r="E139" s="191">
        <v>0</v>
      </c>
      <c r="F139" s="217">
        <v>0</v>
      </c>
      <c r="G139" s="191">
        <v>0</v>
      </c>
      <c r="I139" s="5"/>
      <c r="J139" s="5"/>
      <c r="K139" s="5"/>
      <c r="L139" s="5"/>
    </row>
    <row r="140" spans="1:12" collapsed="1">
      <c r="A140" s="292"/>
      <c r="B140" s="85" t="s">
        <v>245</v>
      </c>
      <c r="C140" s="191">
        <v>72462.860911059994</v>
      </c>
      <c r="D140" s="217">
        <v>72706.995977024984</v>
      </c>
      <c r="E140" s="191">
        <v>76652.486115647756</v>
      </c>
      <c r="F140" s="217">
        <v>66356.516663514994</v>
      </c>
      <c r="G140" s="191">
        <v>75555.028897540004</v>
      </c>
      <c r="I140" s="5"/>
      <c r="J140" s="5"/>
      <c r="K140" s="5"/>
      <c r="L140" s="5"/>
    </row>
    <row r="141" spans="1:12" ht="11.25" hidden="1" customHeight="1" outlineLevel="1">
      <c r="A141" s="292"/>
      <c r="B141" s="295"/>
      <c r="C141" s="191">
        <v>0</v>
      </c>
      <c r="D141" s="217">
        <v>0</v>
      </c>
      <c r="E141" s="191">
        <v>0</v>
      </c>
      <c r="F141" s="217">
        <v>0</v>
      </c>
      <c r="G141" s="191">
        <v>0</v>
      </c>
      <c r="I141" s="5"/>
      <c r="J141" s="5"/>
      <c r="K141" s="5"/>
      <c r="L141" s="5"/>
    </row>
    <row r="142" spans="1:12" collapsed="1">
      <c r="A142" s="27"/>
      <c r="B142" s="87" t="s">
        <v>340</v>
      </c>
      <c r="C142" s="153">
        <v>1029027.6710420663</v>
      </c>
      <c r="D142" s="248">
        <v>952284.5087351863</v>
      </c>
      <c r="E142" s="153">
        <v>917139.08795743517</v>
      </c>
      <c r="F142" s="248">
        <v>914801.46200738801</v>
      </c>
      <c r="G142" s="153">
        <v>878403.72288140212</v>
      </c>
      <c r="I142" s="5"/>
      <c r="J142" s="5"/>
      <c r="K142" s="5"/>
      <c r="L142" s="5"/>
    </row>
    <row r="143" spans="1:12">
      <c r="A143" s="27"/>
      <c r="B143" s="85" t="s">
        <v>302</v>
      </c>
      <c r="C143" s="154">
        <v>50117.961469424001</v>
      </c>
      <c r="D143" s="174">
        <v>48775.799020983992</v>
      </c>
      <c r="E143" s="154">
        <v>48389.605602575008</v>
      </c>
      <c r="F143" s="174">
        <v>53506.256908324998</v>
      </c>
      <c r="G143" s="154">
        <v>55387.382979280002</v>
      </c>
      <c r="I143" s="5"/>
      <c r="J143" s="5"/>
      <c r="K143" s="5"/>
      <c r="L143" s="5"/>
    </row>
    <row r="144" spans="1:12" ht="22.5">
      <c r="A144" s="27"/>
      <c r="B144" s="296" t="s">
        <v>303</v>
      </c>
      <c r="C144" s="194">
        <v>1079145.6325114903</v>
      </c>
      <c r="D144" s="273">
        <v>1001060.3077561703</v>
      </c>
      <c r="E144" s="194">
        <v>965528.69356001017</v>
      </c>
      <c r="F144" s="273">
        <v>968307.71891571302</v>
      </c>
      <c r="G144" s="194">
        <v>933791.10586068209</v>
      </c>
      <c r="I144" s="5"/>
      <c r="J144" s="5"/>
      <c r="K144" s="5"/>
      <c r="L144" s="5"/>
    </row>
    <row r="145" spans="1:12" s="298" customFormat="1">
      <c r="B145" s="405" t="s">
        <v>301</v>
      </c>
      <c r="C145" s="299"/>
      <c r="D145" s="299"/>
      <c r="E145" s="299"/>
      <c r="F145" s="299"/>
      <c r="G145" s="299"/>
      <c r="I145" s="300"/>
      <c r="J145" s="300"/>
      <c r="K145" s="300"/>
      <c r="L145" s="300"/>
    </row>
    <row r="146" spans="1:12" s="298" customFormat="1">
      <c r="B146" s="297"/>
      <c r="C146" s="299"/>
      <c r="D146" s="299"/>
      <c r="E146" s="299"/>
      <c r="F146" s="299"/>
      <c r="G146" s="299"/>
      <c r="I146" s="300"/>
      <c r="J146" s="300"/>
      <c r="K146" s="300"/>
      <c r="L146" s="300"/>
    </row>
    <row r="147" spans="1:12">
      <c r="B147" s="92"/>
      <c r="C147" s="92"/>
      <c r="D147" s="92"/>
      <c r="E147" s="92"/>
      <c r="F147" s="23"/>
      <c r="G147" s="23"/>
    </row>
    <row r="148" spans="1:12">
      <c r="B148" s="1" t="s">
        <v>130</v>
      </c>
      <c r="G148" s="125" t="str">
        <f>G108</f>
        <v>Amount in US$ Mn</v>
      </c>
    </row>
    <row r="149" spans="1:12" s="219" customFormat="1" ht="12" customHeight="1">
      <c r="B149" s="484" t="s">
        <v>0</v>
      </c>
      <c r="C149" s="496" t="s">
        <v>1</v>
      </c>
      <c r="D149" s="494"/>
      <c r="E149" s="494"/>
      <c r="F149" s="494"/>
      <c r="G149" s="494"/>
    </row>
    <row r="150" spans="1:12" s="219" customFormat="1" ht="12" customHeight="1">
      <c r="B150" s="498"/>
      <c r="C150" s="215">
        <f>'Trends file-4'!$C$6</f>
        <v>43281</v>
      </c>
      <c r="D150" s="215">
        <f>'Trends file-4'!$D$6</f>
        <v>43190</v>
      </c>
      <c r="E150" s="215">
        <f>'Trends file-4'!$E$6</f>
        <v>43100</v>
      </c>
      <c r="F150" s="215">
        <f>'Trends file-4'!$F$6</f>
        <v>43008</v>
      </c>
      <c r="G150" s="215">
        <f>'Trends file-4'!$G$6</f>
        <v>42916</v>
      </c>
    </row>
    <row r="151" spans="1:12">
      <c r="A151" s="292"/>
      <c r="B151" s="86" t="s">
        <v>64</v>
      </c>
      <c r="C151" s="189">
        <v>6021.08692365568</v>
      </c>
      <c r="D151" s="216">
        <v>6214.3605085959871</v>
      </c>
      <c r="E151" s="189">
        <v>5426.8205122107856</v>
      </c>
      <c r="F151" s="216">
        <v>6728.5418308712569</v>
      </c>
      <c r="G151" s="189">
        <v>6742.9153149736767</v>
      </c>
    </row>
    <row r="152" spans="1:12" ht="22.5">
      <c r="A152" s="292"/>
      <c r="B152" s="86" t="s">
        <v>65</v>
      </c>
      <c r="C152" s="191">
        <v>4323.4336498884322</v>
      </c>
      <c r="D152" s="217">
        <v>3598.971859329436</v>
      </c>
      <c r="E152" s="191">
        <v>3084.2619763984808</v>
      </c>
      <c r="F152" s="217">
        <v>1526.6758862717472</v>
      </c>
      <c r="G152" s="191">
        <v>1352.3771124740319</v>
      </c>
    </row>
    <row r="153" spans="1:12">
      <c r="A153" s="292"/>
      <c r="B153" s="86" t="s">
        <v>145</v>
      </c>
      <c r="C153" s="191">
        <v>6492.3556888710382</v>
      </c>
      <c r="D153" s="217">
        <v>6648.1626883314157</v>
      </c>
      <c r="E153" s="191">
        <v>7363.9293332759298</v>
      </c>
      <c r="F153" s="217">
        <v>7058.1669774680249</v>
      </c>
      <c r="G153" s="191">
        <v>6967.1425772375351</v>
      </c>
    </row>
    <row r="154" spans="1:12" ht="11.25" hidden="1" customHeight="1" outlineLevel="1">
      <c r="A154" s="292"/>
      <c r="B154" s="86"/>
      <c r="C154" s="191">
        <v>0</v>
      </c>
      <c r="D154" s="217">
        <v>0</v>
      </c>
      <c r="E154" s="191">
        <v>0</v>
      </c>
      <c r="F154" s="217">
        <v>0</v>
      </c>
      <c r="G154" s="191">
        <v>0</v>
      </c>
    </row>
    <row r="155" spans="1:12" collapsed="1">
      <c r="A155" s="292"/>
      <c r="B155" s="87" t="s">
        <v>66</v>
      </c>
      <c r="C155" s="191"/>
      <c r="D155" s="217"/>
      <c r="E155" s="191"/>
      <c r="F155" s="217"/>
      <c r="G155" s="191"/>
    </row>
    <row r="156" spans="1:12">
      <c r="A156" s="292"/>
      <c r="B156" s="85" t="s">
        <v>244</v>
      </c>
      <c r="C156" s="154">
        <v>749.6770225564336</v>
      </c>
      <c r="D156" s="174">
        <v>734.73625745037202</v>
      </c>
      <c r="E156" s="154">
        <v>286.40708784299022</v>
      </c>
      <c r="F156" s="174">
        <v>251.49399512855942</v>
      </c>
      <c r="G156" s="154">
        <v>255.7184185201456</v>
      </c>
    </row>
    <row r="157" spans="1:12">
      <c r="A157" s="292"/>
      <c r="B157" s="85" t="s">
        <v>78</v>
      </c>
      <c r="C157" s="154">
        <v>0</v>
      </c>
      <c r="D157" s="174">
        <v>0</v>
      </c>
      <c r="E157" s="154">
        <v>30.223926635819964</v>
      </c>
      <c r="F157" s="174">
        <v>33.048259857700856</v>
      </c>
      <c r="G157" s="154">
        <v>34.979952858470114</v>
      </c>
    </row>
    <row r="158" spans="1:12" ht="11.25" hidden="1" customHeight="1" outlineLevel="1">
      <c r="A158" s="292"/>
      <c r="B158" s="85"/>
      <c r="C158" s="191">
        <v>0</v>
      </c>
      <c r="D158" s="217">
        <v>0</v>
      </c>
      <c r="E158" s="191">
        <v>8.0221158210567527</v>
      </c>
      <c r="F158" s="217">
        <v>11.974057552194227</v>
      </c>
      <c r="G158" s="191">
        <v>14.904129230721587</v>
      </c>
    </row>
    <row r="159" spans="1:12" collapsed="1">
      <c r="A159" s="292"/>
      <c r="B159" s="85" t="s">
        <v>245</v>
      </c>
      <c r="C159" s="191">
        <v>1058.3154799336935</v>
      </c>
      <c r="D159" s="217">
        <v>1115.5657227008053</v>
      </c>
      <c r="E159" s="191">
        <v>1200.0389215756986</v>
      </c>
      <c r="F159" s="217">
        <v>1016.4129074598299</v>
      </c>
      <c r="G159" s="191">
        <v>1169.9447026562402</v>
      </c>
    </row>
    <row r="160" spans="1:12" ht="11.25" hidden="1" customHeight="1" outlineLevel="1">
      <c r="A160" s="292"/>
      <c r="B160" s="295"/>
      <c r="C160" s="191">
        <v>0</v>
      </c>
      <c r="D160" s="217">
        <v>0</v>
      </c>
      <c r="E160" s="191">
        <v>0</v>
      </c>
      <c r="F160" s="217">
        <v>0</v>
      </c>
      <c r="G160" s="191">
        <v>0</v>
      </c>
    </row>
    <row r="161" spans="1:12" collapsed="1">
      <c r="A161" s="292"/>
      <c r="B161" s="87" t="s">
        <v>340</v>
      </c>
      <c r="C161" s="153">
        <v>15028.883759925022</v>
      </c>
      <c r="D161" s="248">
        <v>14611.193076105661</v>
      </c>
      <c r="E161" s="153">
        <v>14358.341885830689</v>
      </c>
      <c r="F161" s="248">
        <v>14012.429532164941</v>
      </c>
      <c r="G161" s="153">
        <v>13601.791930650386</v>
      </c>
    </row>
    <row r="162" spans="1:12">
      <c r="A162" s="292"/>
      <c r="B162" s="85" t="s">
        <v>302</v>
      </c>
      <c r="C162" s="154">
        <v>731.96964319298968</v>
      </c>
      <c r="D162" s="174">
        <v>748.38203331007276</v>
      </c>
      <c r="E162" s="154">
        <v>757.56721099921731</v>
      </c>
      <c r="F162" s="174">
        <v>819.5796416990886</v>
      </c>
      <c r="G162" s="154">
        <v>857.65535737503876</v>
      </c>
    </row>
    <row r="163" spans="1:12" ht="22.5">
      <c r="A163" s="292"/>
      <c r="B163" s="296" t="s">
        <v>303</v>
      </c>
      <c r="C163" s="194">
        <v>15760.853403118012</v>
      </c>
      <c r="D163" s="273">
        <v>15359.575109415733</v>
      </c>
      <c r="E163" s="194">
        <v>15115.909096829906</v>
      </c>
      <c r="F163" s="273">
        <v>14832.009173864029</v>
      </c>
      <c r="G163" s="194">
        <v>14459.447288025425</v>
      </c>
    </row>
    <row r="164" spans="1:12" s="298" customFormat="1">
      <c r="A164" s="292"/>
      <c r="B164" s="405" t="s">
        <v>301</v>
      </c>
      <c r="C164" s="299"/>
      <c r="D164" s="299"/>
      <c r="E164" s="299"/>
      <c r="F164" s="299"/>
      <c r="G164" s="299"/>
      <c r="I164" s="300"/>
      <c r="J164" s="300"/>
      <c r="K164" s="300"/>
      <c r="L164" s="300"/>
    </row>
    <row r="165" spans="1:12" s="298" customFormat="1">
      <c r="B165" s="297"/>
      <c r="C165" s="299"/>
      <c r="D165" s="299"/>
      <c r="E165" s="299"/>
      <c r="F165" s="299"/>
      <c r="G165" s="299"/>
      <c r="I165" s="300"/>
      <c r="J165" s="300"/>
      <c r="K165" s="300"/>
      <c r="L165" s="300"/>
    </row>
    <row r="167" spans="1:12">
      <c r="A167" s="26">
        <v>5.5</v>
      </c>
      <c r="B167" s="1" t="s">
        <v>155</v>
      </c>
      <c r="C167" s="1"/>
      <c r="D167" s="1"/>
      <c r="E167" s="1"/>
      <c r="G167" s="96"/>
    </row>
    <row r="168" spans="1:12">
      <c r="G168" s="31" t="s">
        <v>239</v>
      </c>
    </row>
    <row r="169" spans="1:12" s="219" customFormat="1" ht="12" customHeight="1">
      <c r="B169" s="499" t="s">
        <v>0</v>
      </c>
      <c r="C169" s="493" t="s">
        <v>1</v>
      </c>
      <c r="D169" s="494"/>
      <c r="E169" s="494"/>
      <c r="F169" s="494"/>
      <c r="G169" s="494"/>
    </row>
    <row r="170" spans="1:12" s="219" customFormat="1" ht="12" customHeight="1">
      <c r="A170" s="292"/>
      <c r="B170" s="499"/>
      <c r="C170" s="215">
        <f>'Trends file-4'!$C$6</f>
        <v>43281</v>
      </c>
      <c r="D170" s="215">
        <f>'Trends file-4'!$D$6</f>
        <v>43190</v>
      </c>
      <c r="E170" s="215">
        <f>'Trends file-4'!$E$6</f>
        <v>43100</v>
      </c>
      <c r="F170" s="215">
        <f>'Trends file-4'!$F$6</f>
        <v>43008</v>
      </c>
      <c r="G170" s="215">
        <f>'Trends file-4'!$G$6</f>
        <v>42916</v>
      </c>
    </row>
    <row r="171" spans="1:12">
      <c r="A171" s="292"/>
      <c r="B171" s="182" t="s">
        <v>116</v>
      </c>
      <c r="C171" s="186">
        <v>21185.342082537998</v>
      </c>
      <c r="D171" s="265">
        <v>18032.656681146</v>
      </c>
      <c r="E171" s="186">
        <v>19775.241956310008</v>
      </c>
      <c r="F171" s="265">
        <v>18764.978628775534</v>
      </c>
      <c r="G171" s="186">
        <v>19365.695821487465</v>
      </c>
    </row>
    <row r="172" spans="1:12">
      <c r="A172" s="292"/>
      <c r="B172" s="182" t="s">
        <v>229</v>
      </c>
      <c r="C172" s="154">
        <v>1324.6375583469999</v>
      </c>
      <c r="D172" s="174">
        <v>1221.4202991929994</v>
      </c>
      <c r="E172" s="154">
        <v>1249.4657687030001</v>
      </c>
      <c r="F172" s="174">
        <v>1332.4824651263668</v>
      </c>
      <c r="G172" s="154">
        <v>1340.4179342936334</v>
      </c>
    </row>
    <row r="173" spans="1:12">
      <c r="A173" s="292"/>
      <c r="B173" s="182" t="s">
        <v>117</v>
      </c>
      <c r="C173" s="191">
        <v>387.57286848599995</v>
      </c>
      <c r="D173" s="217">
        <v>74.805686871987291</v>
      </c>
      <c r="E173" s="191">
        <v>67.406294405001518</v>
      </c>
      <c r="F173" s="217">
        <v>4218.6244508082873</v>
      </c>
      <c r="G173" s="191">
        <v>386.16240989871358</v>
      </c>
    </row>
    <row r="174" spans="1:12">
      <c r="A174" s="292"/>
      <c r="B174" s="182" t="s">
        <v>118</v>
      </c>
      <c r="C174" s="191">
        <v>-1632.3438313040003</v>
      </c>
      <c r="D174" s="217">
        <v>-1036.2383205039973</v>
      </c>
      <c r="E174" s="191">
        <v>-212.17582132300004</v>
      </c>
      <c r="F174" s="217">
        <v>-1050.5331180023627</v>
      </c>
      <c r="G174" s="191">
        <v>-2818.426880302638</v>
      </c>
    </row>
    <row r="175" spans="1:12">
      <c r="A175" s="292"/>
      <c r="B175" s="193" t="s">
        <v>9</v>
      </c>
      <c r="C175" s="194">
        <v>21265.208678067</v>
      </c>
      <c r="D175" s="273">
        <v>18292.644346706988</v>
      </c>
      <c r="E175" s="194">
        <v>20879.938198095013</v>
      </c>
      <c r="F175" s="273">
        <v>23265.552426707825</v>
      </c>
      <c r="G175" s="194">
        <v>18273.849285377171</v>
      </c>
    </row>
  </sheetData>
  <mergeCells count="39">
    <mergeCell ref="C119:G119"/>
    <mergeCell ref="B9:B10"/>
    <mergeCell ref="B21:B22"/>
    <mergeCell ref="B29:B30"/>
    <mergeCell ref="B78:B79"/>
    <mergeCell ref="C78:G78"/>
    <mergeCell ref="B43:B44"/>
    <mergeCell ref="C43:G43"/>
    <mergeCell ref="B55:B56"/>
    <mergeCell ref="C55:G55"/>
    <mergeCell ref="B105:G105"/>
    <mergeCell ref="B87:G87"/>
    <mergeCell ref="C169:G169"/>
    <mergeCell ref="C149:G149"/>
    <mergeCell ref="C130:G130"/>
    <mergeCell ref="C109:G109"/>
    <mergeCell ref="B65:B66"/>
    <mergeCell ref="B149:B150"/>
    <mergeCell ref="B169:B170"/>
    <mergeCell ref="B130:B131"/>
    <mergeCell ref="B91:B92"/>
    <mergeCell ref="B109:B110"/>
    <mergeCell ref="B74:G74"/>
    <mergeCell ref="B96:G96"/>
    <mergeCell ref="B115:G115"/>
    <mergeCell ref="B100:B101"/>
    <mergeCell ref="C100:G100"/>
    <mergeCell ref="B119:B120"/>
    <mergeCell ref="J9:N9"/>
    <mergeCell ref="K21:O21"/>
    <mergeCell ref="K29:O29"/>
    <mergeCell ref="C91:G91"/>
    <mergeCell ref="C65:G65"/>
    <mergeCell ref="C29:G29"/>
    <mergeCell ref="C21:G21"/>
    <mergeCell ref="C9:G9"/>
    <mergeCell ref="J43:N43"/>
    <mergeCell ref="K55:O55"/>
    <mergeCell ref="B18:G18"/>
  </mergeCells>
  <phoneticPr fontId="3" type="noConversion"/>
  <hyperlinks>
    <hyperlink ref="A1" location="Cover!E6" display="INDEX"/>
  </hyperlinks>
  <pageMargins left="0.23" right="0.23" top="1" bottom="1" header="0.5" footer="0.5"/>
  <pageSetup paperSize="9" scale="60" fitToHeight="2" orientation="portrait" r:id="rId1"/>
  <headerFooter alignWithMargins="0">
    <oddFooter>Page &amp;P of &amp;N</oddFooter>
  </headerFooter>
  <rowBreaks count="1" manualBreakCount="1">
    <brk id="88" max="7" man="1"/>
  </rowBreaks>
  <colBreaks count="1" manualBreakCount="1">
    <brk id="8" max="1048575" man="1"/>
  </colBreaks>
  <ignoredErrors>
    <ignoredError sqref="A1:XFD10 A150:XFD150 A148:I148 A149:I149 K148:XFD149 A90:XFD92 C76:XFD76 A176:XFD1048576 A19:XFD22 B11:B17 H11:XFD17 A26:XFD30 B23:B25 H23:XFD25 B31:B32 H31:XFD34 A169:XFD169 A168:F168 A61:XFD62 H168:XFD168 B75:XFD75 B67:B73 H67:XFD73 A105 B93:B95 H93:XFD95 A127:XFD131 B111 H111:XFD114 A147:XFD147 B132:B136 H132:XFD142 A166:XFD167 A154:B155 H151:XFD161 B173:B175 B171 H171:XFD175 H18:XFD18 B109:XFD110 B116:XFD116 B151:B153 B157:B158 B170:XFD170 A65:XFD66 A64:F64 H64:XFD64 A145:A146 C145:XFD146 B138:B139 B141 A164:A165 C164:XFD165 B160 A63 C63:XFD63 A97:XFD97 A89 C89:XFD89 A117 A108:XFD108 A107 C107:XFD107 C117:XFD117 H105:XFD105 A35:XFD38 B34 B113:B11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showGridLines="0" view="pageBreakPreview" zoomScaleNormal="100" zoomScaleSheetLayoutView="100" workbookViewId="0"/>
  </sheetViews>
  <sheetFormatPr defaultRowHeight="12.75"/>
  <cols>
    <col min="1" max="1" width="40.140625" style="37" customWidth="1"/>
    <col min="2" max="2" width="9.140625" style="36"/>
    <col min="3" max="7" width="11.42578125" style="36" bestFit="1" customWidth="1"/>
    <col min="8" max="8" width="2" style="37" customWidth="1"/>
    <col min="9" max="9" width="9.140625" style="37"/>
    <col min="10" max="10" width="9.7109375" style="37" bestFit="1" customWidth="1"/>
    <col min="11" max="16384" width="9.140625" style="37"/>
  </cols>
  <sheetData>
    <row r="1" spans="1:12">
      <c r="A1" s="285" t="s">
        <v>13</v>
      </c>
      <c r="F1" s="65">
        <f>1000</f>
        <v>1000</v>
      </c>
    </row>
    <row r="3" spans="1:12">
      <c r="A3" s="22" t="s">
        <v>76</v>
      </c>
    </row>
    <row r="5" spans="1:12">
      <c r="A5" s="181" t="s">
        <v>19</v>
      </c>
      <c r="B5" s="181" t="s">
        <v>20</v>
      </c>
      <c r="C5" s="215">
        <f>'Trends file-5-SCH'!C10</f>
        <v>43281</v>
      </c>
      <c r="D5" s="215">
        <f>'Trends file-5-SCH'!D10</f>
        <v>43190</v>
      </c>
      <c r="E5" s="215">
        <f>'Trends file-5-SCH'!E10</f>
        <v>43100</v>
      </c>
      <c r="F5" s="215">
        <f>'Trends file-5-SCH'!F10</f>
        <v>43008</v>
      </c>
      <c r="G5" s="215">
        <f>'Trends file-5-SCH'!G10</f>
        <v>42916</v>
      </c>
    </row>
    <row r="6" spans="1:12">
      <c r="A6" s="24"/>
      <c r="B6" s="165"/>
      <c r="C6" s="152"/>
      <c r="D6" s="168"/>
      <c r="E6" s="152"/>
      <c r="F6" s="168"/>
      <c r="G6" s="152"/>
    </row>
    <row r="7" spans="1:12">
      <c r="A7" s="24" t="s">
        <v>63</v>
      </c>
      <c r="B7" s="166" t="s">
        <v>21</v>
      </c>
      <c r="C7" s="153">
        <v>363165.3907772259</v>
      </c>
      <c r="D7" s="248">
        <v>322291.97777722584</v>
      </c>
      <c r="E7" s="153">
        <v>307963.6077772259</v>
      </c>
      <c r="F7" s="248">
        <v>299471.36677722592</v>
      </c>
      <c r="G7" s="153">
        <v>297841.19777722581</v>
      </c>
      <c r="I7" s="97"/>
      <c r="J7" s="97"/>
      <c r="K7" s="97"/>
      <c r="L7" s="97"/>
    </row>
    <row r="8" spans="1:12">
      <c r="A8" s="28"/>
      <c r="B8" s="29"/>
      <c r="C8" s="154"/>
      <c r="D8" s="174"/>
      <c r="E8" s="154"/>
      <c r="F8" s="174"/>
      <c r="G8" s="154"/>
      <c r="I8" s="97"/>
      <c r="J8" s="97"/>
      <c r="K8" s="97"/>
      <c r="L8" s="97"/>
    </row>
    <row r="9" spans="1:12">
      <c r="A9" s="24" t="s">
        <v>28</v>
      </c>
      <c r="B9" s="29"/>
      <c r="C9" s="154"/>
      <c r="D9" s="174"/>
      <c r="E9" s="154"/>
      <c r="F9" s="174"/>
      <c r="G9" s="154"/>
      <c r="I9" s="97"/>
      <c r="J9" s="97"/>
      <c r="K9" s="97"/>
      <c r="L9" s="97"/>
    </row>
    <row r="10" spans="1:12">
      <c r="A10" s="64" t="s">
        <v>98</v>
      </c>
      <c r="B10" s="29" t="s">
        <v>21</v>
      </c>
      <c r="C10" s="154">
        <v>344564.12099999998</v>
      </c>
      <c r="D10" s="174">
        <v>304191.80599999998</v>
      </c>
      <c r="E10" s="154">
        <v>290113.07900000003</v>
      </c>
      <c r="F10" s="174">
        <v>282047.46899999998</v>
      </c>
      <c r="G10" s="154">
        <v>280647.31699999998</v>
      </c>
      <c r="I10" s="97"/>
      <c r="J10" s="353"/>
      <c r="K10" s="97"/>
      <c r="L10" s="97"/>
    </row>
    <row r="11" spans="1:12">
      <c r="A11" s="127" t="s">
        <v>120</v>
      </c>
      <c r="B11" s="29" t="s">
        <v>23</v>
      </c>
      <c r="C11" s="155">
        <v>0.99767453733234168</v>
      </c>
      <c r="D11" s="172">
        <v>1.0721000000000001</v>
      </c>
      <c r="E11" s="155">
        <v>0.99229999999999996</v>
      </c>
      <c r="F11" s="172">
        <v>0.96509999999999996</v>
      </c>
      <c r="G11" s="155">
        <v>0.96870000000000001</v>
      </c>
      <c r="I11" s="97"/>
      <c r="J11" s="97"/>
      <c r="K11" s="97"/>
      <c r="L11" s="97"/>
    </row>
    <row r="12" spans="1:12">
      <c r="A12" s="64" t="s">
        <v>47</v>
      </c>
      <c r="B12" s="29" t="s">
        <v>21</v>
      </c>
      <c r="C12" s="154">
        <v>40372.315000000002</v>
      </c>
      <c r="D12" s="174">
        <v>14078.727000000001</v>
      </c>
      <c r="E12" s="154">
        <v>8065.61</v>
      </c>
      <c r="F12" s="174">
        <v>1400.152</v>
      </c>
      <c r="G12" s="154">
        <v>6998.9340000000002</v>
      </c>
      <c r="I12" s="97"/>
      <c r="J12" s="97"/>
      <c r="K12" s="97"/>
      <c r="L12" s="97"/>
    </row>
    <row r="13" spans="1:12">
      <c r="A13" s="128" t="s">
        <v>124</v>
      </c>
      <c r="B13" s="29" t="s">
        <v>23</v>
      </c>
      <c r="C13" s="155">
        <v>0.94638857073572091</v>
      </c>
      <c r="D13" s="172">
        <v>0.93945863222890358</v>
      </c>
      <c r="E13" s="155">
        <v>0.93705362728579367</v>
      </c>
      <c r="F13" s="172">
        <v>0.93710300942285707</v>
      </c>
      <c r="G13" s="155">
        <v>0.93752911594732968</v>
      </c>
      <c r="I13" s="97"/>
      <c r="J13" s="97"/>
      <c r="K13" s="97"/>
      <c r="L13" s="97"/>
    </row>
    <row r="14" spans="1:12">
      <c r="A14" s="129" t="s">
        <v>48</v>
      </c>
      <c r="B14" s="29" t="s">
        <v>23</v>
      </c>
      <c r="C14" s="156">
        <v>1.984744690653361E-2</v>
      </c>
      <c r="D14" s="236">
        <v>2.7646912343263105E-2</v>
      </c>
      <c r="E14" s="156">
        <v>3.3443775475490913E-2</v>
      </c>
      <c r="F14" s="236">
        <v>3.9282703790000949E-2</v>
      </c>
      <c r="G14" s="156">
        <v>3.8053702720668679E-2</v>
      </c>
      <c r="I14" s="97"/>
      <c r="J14" s="97"/>
      <c r="K14" s="97"/>
      <c r="L14" s="97"/>
    </row>
    <row r="15" spans="1:12" ht="4.7" customHeight="1">
      <c r="A15" s="129"/>
      <c r="B15" s="29"/>
      <c r="C15" s="156"/>
      <c r="D15" s="236"/>
      <c r="E15" s="156"/>
      <c r="F15" s="236"/>
      <c r="G15" s="156"/>
      <c r="I15" s="97"/>
      <c r="J15" s="97"/>
      <c r="K15" s="97"/>
      <c r="L15" s="97"/>
    </row>
    <row r="16" spans="1:12">
      <c r="A16" s="88" t="s">
        <v>93</v>
      </c>
      <c r="B16" s="140" t="s">
        <v>40</v>
      </c>
      <c r="C16" s="159">
        <v>105.39473064702501</v>
      </c>
      <c r="D16" s="238">
        <v>115.56149364780197</v>
      </c>
      <c r="E16" s="159">
        <v>122.80157793751884</v>
      </c>
      <c r="F16" s="238">
        <v>144.74710419292197</v>
      </c>
      <c r="G16" s="159">
        <v>154.48483312278125</v>
      </c>
      <c r="I16" s="97"/>
      <c r="J16" s="97"/>
      <c r="K16" s="97"/>
      <c r="L16" s="97"/>
    </row>
    <row r="17" spans="1:12">
      <c r="A17" s="88" t="s">
        <v>93</v>
      </c>
      <c r="B17" s="140" t="s">
        <v>143</v>
      </c>
      <c r="C17" s="157">
        <v>1.5684323173782511</v>
      </c>
      <c r="D17" s="237">
        <v>1.7972471439153224</v>
      </c>
      <c r="E17" s="157">
        <v>1.8985530872352112</v>
      </c>
      <c r="F17" s="237">
        <v>2.2491683612144242</v>
      </c>
      <c r="G17" s="157">
        <v>2.3972817761197138</v>
      </c>
      <c r="I17" s="97"/>
      <c r="J17" s="97"/>
      <c r="K17" s="97"/>
      <c r="L17" s="97"/>
    </row>
    <row r="18" spans="1:12" hidden="1">
      <c r="A18" s="128"/>
      <c r="B18" s="140"/>
      <c r="C18" s="252">
        <v>0</v>
      </c>
      <c r="D18" s="253">
        <v>0</v>
      </c>
      <c r="E18" s="252">
        <v>0</v>
      </c>
      <c r="F18" s="253">
        <v>0</v>
      </c>
      <c r="G18" s="252">
        <v>0</v>
      </c>
      <c r="I18" s="97"/>
      <c r="J18" s="97"/>
      <c r="K18" s="97"/>
      <c r="L18" s="97"/>
    </row>
    <row r="19" spans="1:12">
      <c r="A19" s="128" t="s">
        <v>110</v>
      </c>
      <c r="B19" s="140" t="s">
        <v>40</v>
      </c>
      <c r="C19" s="154">
        <v>206215.37782407645</v>
      </c>
      <c r="D19" s="174">
        <v>206784.97905464735</v>
      </c>
      <c r="E19" s="154">
        <v>215669.96239668829</v>
      </c>
      <c r="F19" s="174">
        <v>250234.40066311345</v>
      </c>
      <c r="G19" s="154">
        <v>264199.54644202371</v>
      </c>
      <c r="I19" s="97"/>
      <c r="J19" s="97"/>
      <c r="K19" s="97"/>
      <c r="L19" s="97"/>
    </row>
    <row r="20" spans="1:12" ht="4.7" customHeight="1">
      <c r="A20" s="44"/>
      <c r="B20" s="29"/>
      <c r="C20" s="159"/>
      <c r="D20" s="238"/>
      <c r="E20" s="159"/>
      <c r="F20" s="238"/>
      <c r="G20" s="159"/>
      <c r="I20" s="97"/>
      <c r="J20" s="97"/>
      <c r="K20" s="97"/>
      <c r="L20" s="97"/>
    </row>
    <row r="21" spans="1:12">
      <c r="A21" s="132" t="s">
        <v>336</v>
      </c>
      <c r="B21" s="29"/>
      <c r="C21" s="157"/>
      <c r="D21" s="237"/>
      <c r="E21" s="157"/>
      <c r="F21" s="237"/>
      <c r="G21" s="157"/>
      <c r="I21" s="97"/>
      <c r="J21" s="97"/>
      <c r="K21" s="97"/>
      <c r="L21" s="97"/>
    </row>
    <row r="22" spans="1:12" hidden="1">
      <c r="A22" s="289"/>
      <c r="B22" s="29"/>
      <c r="C22" s="154"/>
      <c r="D22" s="174"/>
      <c r="E22" s="154"/>
      <c r="F22" s="174"/>
      <c r="G22" s="154"/>
      <c r="I22" s="97"/>
      <c r="J22" s="97"/>
      <c r="K22" s="97"/>
      <c r="L22" s="97"/>
    </row>
    <row r="23" spans="1:12">
      <c r="A23" s="133" t="s">
        <v>338</v>
      </c>
      <c r="B23" s="29" t="s">
        <v>144</v>
      </c>
      <c r="C23" s="154">
        <v>103036.44149900001</v>
      </c>
      <c r="D23" s="174">
        <v>102220.84583600005</v>
      </c>
      <c r="E23" s="154">
        <v>105709.12237899998</v>
      </c>
      <c r="F23" s="174">
        <v>122114.63775800003</v>
      </c>
      <c r="G23" s="154">
        <v>128569.80308099999</v>
      </c>
      <c r="I23" s="97"/>
      <c r="J23" s="97"/>
      <c r="K23" s="97"/>
      <c r="L23" s="97"/>
    </row>
    <row r="24" spans="1:12" hidden="1">
      <c r="A24" s="133"/>
      <c r="B24" s="29"/>
      <c r="C24" s="154"/>
      <c r="D24" s="174"/>
      <c r="E24" s="154"/>
      <c r="F24" s="174"/>
      <c r="G24" s="154"/>
      <c r="I24" s="97"/>
      <c r="J24" s="97"/>
      <c r="K24" s="97"/>
      <c r="L24" s="97"/>
    </row>
    <row r="25" spans="1:12" ht="4.7" customHeight="1">
      <c r="A25" s="44"/>
      <c r="B25" s="29"/>
      <c r="C25" s="159"/>
      <c r="D25" s="238"/>
      <c r="E25" s="159"/>
      <c r="F25" s="238"/>
      <c r="G25" s="159"/>
      <c r="I25" s="97"/>
      <c r="J25" s="97"/>
      <c r="K25" s="97"/>
      <c r="L25" s="97"/>
    </row>
    <row r="26" spans="1:12">
      <c r="A26" s="132" t="s">
        <v>99</v>
      </c>
      <c r="B26" s="29"/>
      <c r="C26" s="157"/>
      <c r="D26" s="237"/>
      <c r="E26" s="157"/>
      <c r="F26" s="237"/>
      <c r="G26" s="157"/>
      <c r="I26" s="97"/>
      <c r="J26" s="97"/>
      <c r="K26" s="97"/>
      <c r="L26" s="97"/>
    </row>
    <row r="27" spans="1:12">
      <c r="A27" s="133" t="s">
        <v>108</v>
      </c>
      <c r="B27" s="29" t="s">
        <v>104</v>
      </c>
      <c r="C27" s="154">
        <v>684191.41463047336</v>
      </c>
      <c r="D27" s="174">
        <v>592657.14136772999</v>
      </c>
      <c r="E27" s="154">
        <v>494545.90622746001</v>
      </c>
      <c r="F27" s="174">
        <v>437142.17839873</v>
      </c>
      <c r="G27" s="154">
        <v>421911.62540765997</v>
      </c>
      <c r="I27" s="97"/>
      <c r="J27" s="97"/>
      <c r="K27" s="97"/>
      <c r="L27" s="97"/>
    </row>
    <row r="28" spans="1:12" hidden="1">
      <c r="A28" s="131"/>
      <c r="B28" s="29"/>
      <c r="C28" s="154"/>
      <c r="D28" s="174"/>
      <c r="E28" s="154"/>
      <c r="F28" s="174"/>
      <c r="G28" s="154"/>
      <c r="I28" s="97"/>
      <c r="J28" s="97"/>
      <c r="K28" s="97"/>
      <c r="L28" s="97"/>
    </row>
    <row r="29" spans="1:12">
      <c r="A29" s="131" t="s">
        <v>111</v>
      </c>
      <c r="B29" s="29" t="s">
        <v>105</v>
      </c>
      <c r="C29" s="154">
        <v>699.85112846395793</v>
      </c>
      <c r="D29" s="174">
        <v>670.00369560013212</v>
      </c>
      <c r="E29" s="154">
        <v>574.51065982302623</v>
      </c>
      <c r="F29" s="174">
        <v>518.16117711618529</v>
      </c>
      <c r="G29" s="154">
        <v>506.95377516134562</v>
      </c>
      <c r="I29" s="97"/>
      <c r="J29" s="97"/>
      <c r="K29" s="97"/>
      <c r="L29" s="97"/>
    </row>
    <row r="30" spans="1:12" hidden="1">
      <c r="A30" s="131"/>
      <c r="B30" s="29"/>
      <c r="C30" s="252"/>
      <c r="D30" s="253"/>
      <c r="E30" s="252"/>
      <c r="F30" s="253"/>
      <c r="G30" s="252"/>
      <c r="I30" s="97"/>
      <c r="J30" s="97"/>
      <c r="K30" s="97"/>
      <c r="L30" s="97"/>
    </row>
    <row r="31" spans="1:12" ht="4.7" customHeight="1">
      <c r="A31" s="44"/>
      <c r="B31" s="29"/>
      <c r="C31" s="159"/>
      <c r="D31" s="238"/>
      <c r="E31" s="159"/>
      <c r="F31" s="238"/>
      <c r="G31" s="159"/>
      <c r="I31" s="97"/>
      <c r="J31" s="97"/>
      <c r="K31" s="97"/>
      <c r="L31" s="97"/>
    </row>
    <row r="32" spans="1:12" hidden="1">
      <c r="A32" s="132"/>
      <c r="B32" s="29"/>
      <c r="C32" s="157"/>
      <c r="D32" s="237"/>
      <c r="E32" s="157"/>
      <c r="F32" s="237"/>
      <c r="G32" s="157"/>
      <c r="I32" s="97"/>
      <c r="J32" s="97"/>
      <c r="K32" s="97"/>
      <c r="L32" s="97"/>
    </row>
    <row r="33" spans="1:12" hidden="1">
      <c r="A33" s="133"/>
      <c r="B33" s="29"/>
      <c r="C33" s="160"/>
      <c r="D33" s="249"/>
      <c r="E33" s="160"/>
      <c r="F33" s="249"/>
      <c r="G33" s="160"/>
      <c r="I33" s="97"/>
      <c r="J33" s="97"/>
      <c r="K33" s="97"/>
      <c r="L33" s="97"/>
    </row>
    <row r="34" spans="1:12" hidden="1">
      <c r="A34" s="44"/>
      <c r="B34" s="29"/>
      <c r="C34" s="161"/>
      <c r="D34" s="250"/>
      <c r="E34" s="161"/>
      <c r="F34" s="250"/>
      <c r="G34" s="161"/>
      <c r="I34" s="97"/>
      <c r="J34" s="97"/>
      <c r="K34" s="97"/>
      <c r="L34" s="97"/>
    </row>
    <row r="35" spans="1:12" hidden="1">
      <c r="A35" s="130"/>
      <c r="B35" s="29"/>
      <c r="C35" s="154"/>
      <c r="D35" s="174"/>
      <c r="E35" s="154"/>
      <c r="F35" s="174"/>
      <c r="G35" s="154"/>
      <c r="I35" s="97"/>
      <c r="J35" s="97"/>
      <c r="K35" s="97"/>
      <c r="L35" s="97"/>
    </row>
    <row r="36" spans="1:12" hidden="1">
      <c r="A36" s="133"/>
      <c r="B36" s="29"/>
      <c r="C36" s="155"/>
      <c r="D36" s="172"/>
      <c r="E36" s="155"/>
      <c r="F36" s="172"/>
      <c r="G36" s="155"/>
      <c r="I36" s="97"/>
      <c r="J36" s="97"/>
      <c r="K36" s="97"/>
      <c r="L36" s="97"/>
    </row>
    <row r="37" spans="1:12" hidden="1">
      <c r="A37" s="133"/>
      <c r="B37" s="29"/>
      <c r="C37" s="155"/>
      <c r="D37" s="172"/>
      <c r="E37" s="155"/>
      <c r="F37" s="172"/>
      <c r="G37" s="155"/>
      <c r="I37" s="97"/>
      <c r="J37" s="97"/>
      <c r="K37" s="97"/>
      <c r="L37" s="97"/>
    </row>
    <row r="38" spans="1:12" hidden="1">
      <c r="A38" s="133"/>
      <c r="B38" s="29"/>
      <c r="C38" s="155"/>
      <c r="D38" s="172"/>
      <c r="E38" s="155"/>
      <c r="F38" s="172"/>
      <c r="G38" s="155"/>
      <c r="I38" s="97"/>
      <c r="J38" s="97"/>
      <c r="K38" s="97"/>
      <c r="L38" s="97"/>
    </row>
    <row r="39" spans="1:12" hidden="1">
      <c r="A39" s="133"/>
      <c r="B39" s="29"/>
      <c r="C39" s="154"/>
      <c r="D39" s="174"/>
      <c r="E39" s="154"/>
      <c r="F39" s="174"/>
      <c r="G39" s="154"/>
      <c r="I39" s="97"/>
      <c r="J39" s="97"/>
      <c r="K39" s="97"/>
      <c r="L39" s="97"/>
    </row>
    <row r="40" spans="1:12">
      <c r="A40" s="130" t="s">
        <v>100</v>
      </c>
      <c r="B40" s="29"/>
      <c r="C40" s="154"/>
      <c r="D40" s="174"/>
      <c r="E40" s="154"/>
      <c r="F40" s="174"/>
      <c r="G40" s="154"/>
      <c r="I40" s="97"/>
      <c r="J40" s="97"/>
      <c r="K40" s="97"/>
      <c r="L40" s="97"/>
    </row>
    <row r="41" spans="1:12">
      <c r="A41" s="134" t="s">
        <v>101</v>
      </c>
      <c r="B41" s="29" t="s">
        <v>21</v>
      </c>
      <c r="C41" s="154">
        <v>94783.051999999996</v>
      </c>
      <c r="D41" s="174">
        <v>86077.495999999999</v>
      </c>
      <c r="E41" s="154">
        <v>70835.909</v>
      </c>
      <c r="F41" s="174">
        <v>65768.694999999992</v>
      </c>
      <c r="G41" s="154">
        <v>62560.231</v>
      </c>
      <c r="I41" s="97"/>
      <c r="J41" s="97"/>
      <c r="K41" s="97"/>
      <c r="L41" s="97"/>
    </row>
    <row r="42" spans="1:12" s="141" customFormat="1">
      <c r="A42" s="136" t="s">
        <v>169</v>
      </c>
      <c r="B42" s="167" t="s">
        <v>21</v>
      </c>
      <c r="C42" s="169">
        <v>85705.981</v>
      </c>
      <c r="D42" s="243">
        <v>76577.956999999995</v>
      </c>
      <c r="E42" s="169">
        <v>62149.101999999999</v>
      </c>
      <c r="F42" s="243">
        <v>55217.635000000002</v>
      </c>
      <c r="G42" s="169">
        <v>48910.793999999994</v>
      </c>
      <c r="I42" s="142"/>
      <c r="J42" s="142"/>
      <c r="K42" s="142"/>
      <c r="L42" s="142"/>
    </row>
    <row r="43" spans="1:12">
      <c r="A43" s="135" t="s">
        <v>102</v>
      </c>
      <c r="B43" s="29" t="s">
        <v>23</v>
      </c>
      <c r="C43" s="164">
        <v>0.27508102621050323</v>
      </c>
      <c r="D43" s="251">
        <v>0.28297111987296591</v>
      </c>
      <c r="E43" s="164">
        <v>0.24416654789975878</v>
      </c>
      <c r="F43" s="251">
        <v>0.23318307103830097</v>
      </c>
      <c r="G43" s="164">
        <v>0.22291405337040868</v>
      </c>
      <c r="I43" s="97"/>
      <c r="J43" s="97"/>
      <c r="K43" s="97"/>
      <c r="L43" s="97"/>
    </row>
    <row r="44" spans="1:12">
      <c r="A44" s="134" t="s">
        <v>103</v>
      </c>
      <c r="B44" s="29" t="s">
        <v>106</v>
      </c>
      <c r="C44" s="154">
        <v>2150644.746954652</v>
      </c>
      <c r="D44" s="174">
        <v>1539745.8068097765</v>
      </c>
      <c r="E44" s="154">
        <v>1105838.9867474365</v>
      </c>
      <c r="F44" s="174">
        <v>783808.90734225232</v>
      </c>
      <c r="G44" s="154">
        <v>472384.98549621191</v>
      </c>
      <c r="I44" s="97"/>
      <c r="J44" s="97"/>
      <c r="K44" s="97"/>
      <c r="L44" s="97"/>
    </row>
    <row r="45" spans="1:12" hidden="1">
      <c r="A45" s="137"/>
      <c r="B45" s="29"/>
      <c r="C45" s="154"/>
      <c r="D45" s="174"/>
      <c r="E45" s="154"/>
      <c r="F45" s="174"/>
      <c r="G45" s="154"/>
      <c r="I45" s="97"/>
      <c r="J45" s="97"/>
      <c r="K45" s="97"/>
      <c r="L45" s="97"/>
    </row>
    <row r="46" spans="1:12">
      <c r="A46" s="134" t="s">
        <v>109</v>
      </c>
      <c r="B46" s="29" t="s">
        <v>107</v>
      </c>
      <c r="C46" s="154">
        <v>7864.3198040056441</v>
      </c>
      <c r="D46" s="174">
        <v>6585.2942770086074</v>
      </c>
      <c r="E46" s="154">
        <v>5349.2343340097814</v>
      </c>
      <c r="F46" s="174">
        <v>4086.5035896838544</v>
      </c>
      <c r="G46" s="154">
        <v>2611.2859734937647</v>
      </c>
      <c r="I46" s="97"/>
      <c r="J46" s="97"/>
      <c r="K46" s="97"/>
      <c r="L46" s="97"/>
    </row>
    <row r="47" spans="1:12">
      <c r="A47" s="134"/>
      <c r="B47" s="29"/>
      <c r="C47" s="254"/>
      <c r="D47" s="255"/>
      <c r="E47" s="254"/>
      <c r="F47" s="255"/>
      <c r="G47" s="254"/>
      <c r="I47" s="97"/>
      <c r="J47" s="97"/>
      <c r="K47" s="97"/>
      <c r="L47" s="97"/>
    </row>
    <row r="48" spans="1:12">
      <c r="A48" s="28"/>
      <c r="B48" s="29"/>
      <c r="C48" s="155"/>
      <c r="D48" s="172"/>
      <c r="E48" s="155"/>
      <c r="F48" s="172"/>
      <c r="G48" s="155"/>
      <c r="I48" s="97"/>
      <c r="J48" s="97"/>
      <c r="K48" s="97"/>
      <c r="L48" s="97"/>
    </row>
    <row r="49" spans="1:12">
      <c r="A49" s="24" t="s">
        <v>227</v>
      </c>
      <c r="B49" s="29"/>
      <c r="C49" s="155"/>
      <c r="D49" s="172"/>
      <c r="E49" s="155"/>
      <c r="F49" s="172"/>
      <c r="G49" s="155"/>
      <c r="I49" s="97"/>
      <c r="J49" s="97"/>
      <c r="K49" s="97"/>
      <c r="L49" s="97"/>
    </row>
    <row r="50" spans="1:12">
      <c r="A50" s="66" t="s">
        <v>182</v>
      </c>
      <c r="B50" s="29" t="s">
        <v>21</v>
      </c>
      <c r="C50" s="162">
        <v>2188.6186346733548</v>
      </c>
      <c r="D50" s="170">
        <v>2172.2878906290039</v>
      </c>
      <c r="E50" s="162">
        <v>2164.0839708277499</v>
      </c>
      <c r="F50" s="170">
        <v>2159.4669234496305</v>
      </c>
      <c r="G50" s="162">
        <v>2136.915</v>
      </c>
      <c r="H50" s="81"/>
      <c r="I50" s="97"/>
      <c r="J50" s="97"/>
      <c r="K50" s="97"/>
      <c r="L50" s="97"/>
    </row>
    <row r="51" spans="1:12">
      <c r="A51" s="151" t="s">
        <v>112</v>
      </c>
      <c r="B51" s="167" t="s">
        <v>21</v>
      </c>
      <c r="C51" s="163">
        <v>2060.8917175699999</v>
      </c>
      <c r="D51" s="171">
        <v>2041.7057175699999</v>
      </c>
      <c r="E51" s="163">
        <v>2023.7447175699999</v>
      </c>
      <c r="F51" s="171">
        <v>2000.80971757</v>
      </c>
      <c r="G51" s="163">
        <v>1978.1717175699998</v>
      </c>
      <c r="H51" s="81"/>
      <c r="I51" s="97"/>
      <c r="J51" s="97"/>
      <c r="K51" s="97"/>
      <c r="L51" s="97"/>
    </row>
    <row r="52" spans="1:12">
      <c r="A52" s="151" t="s">
        <v>113</v>
      </c>
      <c r="B52" s="167" t="s">
        <v>23</v>
      </c>
      <c r="C52" s="155">
        <v>0.94164039587352888</v>
      </c>
      <c r="D52" s="172">
        <v>0.93988726189455818</v>
      </c>
      <c r="E52" s="155">
        <v>0.9351507357618517</v>
      </c>
      <c r="F52" s="172">
        <v>0.9265294577301586</v>
      </c>
      <c r="G52" s="155">
        <v>0.92571380591647301</v>
      </c>
      <c r="H52" s="81"/>
      <c r="I52" s="97"/>
      <c r="J52" s="97"/>
      <c r="K52" s="97"/>
      <c r="L52" s="97"/>
    </row>
    <row r="53" spans="1:12">
      <c r="A53" s="28" t="s">
        <v>47</v>
      </c>
      <c r="B53" s="29" t="s">
        <v>21</v>
      </c>
      <c r="C53" s="162">
        <v>16.330744044350926</v>
      </c>
      <c r="D53" s="170">
        <v>8.203919801253825</v>
      </c>
      <c r="E53" s="162">
        <v>4.6170473781195467</v>
      </c>
      <c r="F53" s="170">
        <v>22.551923449630383</v>
      </c>
      <c r="G53" s="162">
        <v>7.5681696487297305</v>
      </c>
      <c r="I53" s="97"/>
      <c r="J53" s="97"/>
      <c r="K53" s="97"/>
      <c r="L53" s="97"/>
    </row>
    <row r="54" spans="1:12">
      <c r="A54" s="28" t="s">
        <v>24</v>
      </c>
      <c r="B54" s="29" t="s">
        <v>40</v>
      </c>
      <c r="C54" s="162">
        <v>879.05540626478296</v>
      </c>
      <c r="D54" s="170">
        <v>929.38030181144165</v>
      </c>
      <c r="E54" s="162">
        <v>948.40321041027755</v>
      </c>
      <c r="F54" s="170">
        <v>989.08119368726523</v>
      </c>
      <c r="G54" s="162">
        <v>1048.484497698297</v>
      </c>
      <c r="I54" s="97"/>
      <c r="J54" s="97"/>
      <c r="K54" s="97"/>
      <c r="L54" s="97"/>
    </row>
    <row r="55" spans="1:12">
      <c r="A55" s="115" t="s">
        <v>24</v>
      </c>
      <c r="B55" s="29" t="s">
        <v>143</v>
      </c>
      <c r="C55" s="158">
        <v>13.081668310052949</v>
      </c>
      <c r="D55" s="173">
        <v>14.454002283255745</v>
      </c>
      <c r="E55" s="158">
        <v>14.662627901934258</v>
      </c>
      <c r="F55" s="173">
        <v>15.368943924077307</v>
      </c>
      <c r="G55" s="158">
        <v>16.270288338781278</v>
      </c>
      <c r="I55" s="97"/>
      <c r="J55" s="97"/>
      <c r="K55" s="97"/>
      <c r="L55" s="97"/>
    </row>
    <row r="56" spans="1:12">
      <c r="A56" s="92" t="s">
        <v>183</v>
      </c>
      <c r="B56" s="29" t="s">
        <v>23</v>
      </c>
      <c r="C56" s="155">
        <v>0.92079871867303276</v>
      </c>
      <c r="D56" s="172">
        <v>0.90904917627651838</v>
      </c>
      <c r="E56" s="155">
        <v>0.90200694426572248</v>
      </c>
      <c r="F56" s="172">
        <v>0.90400608065440136</v>
      </c>
      <c r="G56" s="155">
        <v>0.8912329101233506</v>
      </c>
      <c r="I56" s="97"/>
      <c r="J56" s="97"/>
      <c r="K56" s="97"/>
      <c r="L56" s="97"/>
    </row>
    <row r="57" spans="1:12">
      <c r="A57" s="32"/>
      <c r="B57" s="29"/>
      <c r="C57" s="154"/>
      <c r="D57" s="174"/>
      <c r="E57" s="154"/>
      <c r="F57" s="174"/>
      <c r="G57" s="154"/>
      <c r="I57" s="97"/>
      <c r="J57" s="97"/>
      <c r="K57" s="97"/>
      <c r="L57" s="97"/>
    </row>
    <row r="58" spans="1:12">
      <c r="A58" s="116" t="s">
        <v>90</v>
      </c>
      <c r="B58" s="70"/>
      <c r="C58" s="164"/>
      <c r="D58" s="251"/>
      <c r="E58" s="164"/>
      <c r="F58" s="251"/>
      <c r="G58" s="164"/>
      <c r="I58" s="97"/>
      <c r="J58" s="97"/>
      <c r="K58" s="97"/>
      <c r="L58" s="97"/>
    </row>
    <row r="59" spans="1:12">
      <c r="A59" s="88" t="s">
        <v>91</v>
      </c>
      <c r="B59" s="117" t="s">
        <v>21</v>
      </c>
      <c r="C59" s="162">
        <v>14646.163777225882</v>
      </c>
      <c r="D59" s="170">
        <v>14167.638777225882</v>
      </c>
      <c r="E59" s="162">
        <v>13937.387777225882</v>
      </c>
      <c r="F59" s="170">
        <v>13521.085777225882</v>
      </c>
      <c r="G59" s="162">
        <v>13314.376777225882</v>
      </c>
      <c r="I59" s="97"/>
      <c r="J59" s="97"/>
      <c r="K59" s="97"/>
      <c r="L59" s="97"/>
    </row>
    <row r="60" spans="1:12">
      <c r="A60" s="88" t="s">
        <v>92</v>
      </c>
      <c r="B60" s="117" t="s">
        <v>21</v>
      </c>
      <c r="C60" s="162">
        <v>478.52499999999998</v>
      </c>
      <c r="D60" s="170">
        <v>230.251</v>
      </c>
      <c r="E60" s="162">
        <v>416.30200000000002</v>
      </c>
      <c r="F60" s="170">
        <v>206.709</v>
      </c>
      <c r="G60" s="162">
        <v>499.02800000000002</v>
      </c>
      <c r="I60" s="97"/>
      <c r="J60" s="97"/>
      <c r="K60" s="97"/>
      <c r="L60" s="97"/>
    </row>
    <row r="61" spans="1:12">
      <c r="A61" s="88" t="s">
        <v>93</v>
      </c>
      <c r="B61" s="118" t="s">
        <v>40</v>
      </c>
      <c r="C61" s="162">
        <v>228.9316499706234</v>
      </c>
      <c r="D61" s="170">
        <v>227.72979631553901</v>
      </c>
      <c r="E61" s="162">
        <v>233.4872095396685</v>
      </c>
      <c r="F61" s="170">
        <v>232.62872083821705</v>
      </c>
      <c r="G61" s="162">
        <v>228.26817604298958</v>
      </c>
      <c r="I61" s="97"/>
      <c r="J61" s="97"/>
      <c r="K61" s="97"/>
      <c r="L61" s="97"/>
    </row>
    <row r="62" spans="1:12">
      <c r="A62" s="88" t="s">
        <v>93</v>
      </c>
      <c r="B62" s="118" t="s">
        <v>143</v>
      </c>
      <c r="C62" s="158">
        <v>3.4068477245526014</v>
      </c>
      <c r="D62" s="173">
        <v>3.5417223600441532</v>
      </c>
      <c r="E62" s="158">
        <v>3.6097896293076634</v>
      </c>
      <c r="F62" s="173">
        <v>3.6147262616165388</v>
      </c>
      <c r="G62" s="158">
        <v>3.5422450698511243</v>
      </c>
      <c r="I62" s="97"/>
      <c r="J62" s="97"/>
      <c r="K62" s="97"/>
      <c r="L62" s="97"/>
    </row>
    <row r="63" spans="1:12">
      <c r="A63" s="88" t="s">
        <v>48</v>
      </c>
      <c r="B63" s="118" t="s">
        <v>23</v>
      </c>
      <c r="C63" s="155">
        <v>7.248664236760914E-3</v>
      </c>
      <c r="D63" s="172">
        <v>1.0970739906525891E-2</v>
      </c>
      <c r="E63" s="155">
        <v>1.227298615898898E-2</v>
      </c>
      <c r="F63" s="172">
        <v>1.3607365229270613E-2</v>
      </c>
      <c r="G63" s="155">
        <v>9.1814275940929266E-3</v>
      </c>
      <c r="I63" s="97"/>
      <c r="J63" s="97"/>
      <c r="K63" s="97"/>
      <c r="L63" s="97"/>
    </row>
    <row r="64" spans="1:12">
      <c r="A64" s="88"/>
      <c r="B64" s="118"/>
      <c r="C64" s="155"/>
      <c r="D64" s="172"/>
      <c r="E64" s="155"/>
      <c r="F64" s="172"/>
      <c r="G64" s="155"/>
      <c r="I64" s="97"/>
      <c r="J64" s="97"/>
      <c r="K64" s="97"/>
      <c r="L64" s="97"/>
    </row>
    <row r="65" spans="1:12">
      <c r="A65" s="12" t="s">
        <v>184</v>
      </c>
      <c r="B65" s="118"/>
      <c r="C65" s="155"/>
      <c r="D65" s="172"/>
      <c r="E65" s="155"/>
      <c r="F65" s="172"/>
      <c r="G65" s="155"/>
      <c r="I65" s="97"/>
      <c r="J65" s="97"/>
      <c r="K65" s="97"/>
      <c r="L65" s="97"/>
    </row>
    <row r="66" spans="1:12">
      <c r="A66" s="119" t="s">
        <v>225</v>
      </c>
      <c r="B66" s="120" t="s">
        <v>21</v>
      </c>
      <c r="C66" s="349">
        <v>1766.4873653266454</v>
      </c>
      <c r="D66" s="350">
        <v>1760.2451093709963</v>
      </c>
      <c r="E66" s="349">
        <v>1749.0570291722502</v>
      </c>
      <c r="F66" s="350">
        <v>1743.3450765503696</v>
      </c>
      <c r="G66" s="349">
        <v>1742.5889999999999</v>
      </c>
      <c r="I66" s="97"/>
      <c r="J66" s="97"/>
      <c r="K66" s="97"/>
      <c r="L66" s="97"/>
    </row>
    <row r="67" spans="1:12" ht="12.75" customHeight="1">
      <c r="A67" s="436" t="s">
        <v>339</v>
      </c>
      <c r="B67" s="288"/>
      <c r="C67" s="288"/>
      <c r="D67" s="288"/>
      <c r="E67" s="288"/>
      <c r="F67" s="288"/>
      <c r="G67" s="288"/>
    </row>
    <row r="68" spans="1:12">
      <c r="A68" s="22" t="s">
        <v>27</v>
      </c>
    </row>
    <row r="70" spans="1:12">
      <c r="A70" s="209" t="s">
        <v>19</v>
      </c>
      <c r="B70" s="181" t="s">
        <v>20</v>
      </c>
      <c r="C70" s="215">
        <f>C5</f>
        <v>43281</v>
      </c>
      <c r="D70" s="215">
        <f>D5</f>
        <v>43190</v>
      </c>
      <c r="E70" s="215">
        <f>E5</f>
        <v>43100</v>
      </c>
      <c r="F70" s="215">
        <f>F5</f>
        <v>43008</v>
      </c>
      <c r="G70" s="215">
        <f>G5</f>
        <v>42916</v>
      </c>
    </row>
    <row r="71" spans="1:12">
      <c r="A71" s="64" t="s">
        <v>28</v>
      </c>
      <c r="B71" s="70" t="s">
        <v>26</v>
      </c>
      <c r="C71" s="196">
        <v>684191.41463047336</v>
      </c>
      <c r="D71" s="274">
        <v>592657.14136772999</v>
      </c>
      <c r="E71" s="196">
        <v>494545.90622746001</v>
      </c>
      <c r="F71" s="274">
        <v>437142.17839873</v>
      </c>
      <c r="G71" s="196">
        <v>421911.62540765997</v>
      </c>
      <c r="I71" s="97"/>
      <c r="J71" s="97"/>
      <c r="K71" s="97"/>
      <c r="L71" s="97"/>
    </row>
    <row r="72" spans="1:12">
      <c r="A72" s="67" t="s">
        <v>227</v>
      </c>
      <c r="B72" s="70" t="s">
        <v>26</v>
      </c>
      <c r="C72" s="197">
        <v>2841.4425816817011</v>
      </c>
      <c r="D72" s="275">
        <v>2830.627703710029</v>
      </c>
      <c r="E72" s="197">
        <v>3071.4390391257575</v>
      </c>
      <c r="F72" s="275">
        <v>3500.2403625615334</v>
      </c>
      <c r="G72" s="197">
        <v>3473.9555443034387</v>
      </c>
      <c r="I72" s="97"/>
      <c r="J72" s="97"/>
      <c r="K72" s="97"/>
      <c r="L72" s="97"/>
    </row>
    <row r="73" spans="1:12">
      <c r="A73" s="67" t="s">
        <v>184</v>
      </c>
      <c r="B73" s="70" t="s">
        <v>26</v>
      </c>
      <c r="C73" s="197">
        <v>3065.1801923502094</v>
      </c>
      <c r="D73" s="275">
        <v>2714.1745949025831</v>
      </c>
      <c r="E73" s="197">
        <v>2868.8089863620125</v>
      </c>
      <c r="F73" s="275">
        <v>3151.4596849026002</v>
      </c>
      <c r="G73" s="197">
        <v>3172.5776575557948</v>
      </c>
      <c r="I73" s="97"/>
      <c r="J73" s="97"/>
      <c r="K73" s="97"/>
      <c r="L73" s="97"/>
    </row>
    <row r="74" spans="1:12">
      <c r="A74" s="64" t="s">
        <v>29</v>
      </c>
      <c r="B74" s="70" t="s">
        <v>26</v>
      </c>
      <c r="C74" s="197">
        <v>66244.126031354128</v>
      </c>
      <c r="D74" s="275">
        <v>66138.907224257666</v>
      </c>
      <c r="E74" s="197">
        <v>59515.990707651494</v>
      </c>
      <c r="F74" s="275">
        <v>56709.050388530857</v>
      </c>
      <c r="G74" s="197">
        <v>51125.270739044339</v>
      </c>
      <c r="I74" s="97"/>
      <c r="J74" s="97"/>
      <c r="K74" s="97"/>
      <c r="L74" s="97"/>
    </row>
    <row r="75" spans="1:12">
      <c r="A75" s="64" t="s">
        <v>30</v>
      </c>
      <c r="B75" s="70" t="s">
        <v>26</v>
      </c>
      <c r="C75" s="197">
        <v>5109.0593079360169</v>
      </c>
      <c r="D75" s="275">
        <v>5085.4532221939089</v>
      </c>
      <c r="E75" s="197">
        <v>5475.7673197872291</v>
      </c>
      <c r="F75" s="275">
        <v>5102.6292696083337</v>
      </c>
      <c r="G75" s="197">
        <v>5168.1792964305268</v>
      </c>
      <c r="I75" s="97"/>
      <c r="J75" s="97"/>
      <c r="K75" s="97"/>
      <c r="L75" s="97"/>
    </row>
    <row r="76" spans="1:12">
      <c r="A76" s="68" t="s">
        <v>50</v>
      </c>
      <c r="B76" s="26" t="s">
        <v>26</v>
      </c>
      <c r="C76" s="198">
        <v>761451.22274379537</v>
      </c>
      <c r="D76" s="276">
        <v>669426.30411279411</v>
      </c>
      <c r="E76" s="198">
        <v>565477.91228038643</v>
      </c>
      <c r="F76" s="276">
        <v>505605.55810433341</v>
      </c>
      <c r="G76" s="198">
        <v>484851.60864499415</v>
      </c>
      <c r="I76" s="97"/>
      <c r="J76" s="97"/>
      <c r="K76" s="97"/>
      <c r="L76" s="97"/>
    </row>
    <row r="77" spans="1:12">
      <c r="A77" s="64" t="s">
        <v>52</v>
      </c>
      <c r="B77" s="70" t="s">
        <v>26</v>
      </c>
      <c r="C77" s="197">
        <v>-65937.125590580516</v>
      </c>
      <c r="D77" s="275">
        <v>-58122.685918633622</v>
      </c>
      <c r="E77" s="197">
        <v>-55562.320634942815</v>
      </c>
      <c r="F77" s="275">
        <v>-56880.560602710844</v>
      </c>
      <c r="G77" s="197">
        <v>-51262.466810577673</v>
      </c>
      <c r="I77" s="97"/>
      <c r="J77" s="97"/>
      <c r="K77" s="97"/>
      <c r="L77" s="97"/>
    </row>
    <row r="78" spans="1:12">
      <c r="A78" s="69" t="s">
        <v>51</v>
      </c>
      <c r="B78" s="71" t="s">
        <v>26</v>
      </c>
      <c r="C78" s="195">
        <v>695514.09715321485</v>
      </c>
      <c r="D78" s="277">
        <v>611303.61819416052</v>
      </c>
      <c r="E78" s="195">
        <v>509915.59164544364</v>
      </c>
      <c r="F78" s="277">
        <v>448724.99750162254</v>
      </c>
      <c r="G78" s="195">
        <v>433589.14183441648</v>
      </c>
      <c r="I78" s="97"/>
      <c r="J78" s="97"/>
      <c r="K78" s="97"/>
      <c r="L78" s="97"/>
    </row>
    <row r="79" spans="1:12">
      <c r="A79" s="40"/>
      <c r="B79" s="45"/>
      <c r="C79" s="45"/>
      <c r="D79" s="45"/>
      <c r="E79" s="45"/>
      <c r="F79" s="45"/>
      <c r="G79" s="45"/>
    </row>
    <row r="80" spans="1:12">
      <c r="A80" s="40"/>
      <c r="B80" s="45"/>
      <c r="C80" s="45"/>
      <c r="D80" s="45"/>
      <c r="E80" s="45"/>
      <c r="F80" s="45"/>
      <c r="G80" s="45"/>
    </row>
    <row r="81" spans="1:12">
      <c r="A81" s="209" t="s">
        <v>19</v>
      </c>
      <c r="B81" s="181" t="s">
        <v>20</v>
      </c>
      <c r="C81" s="215">
        <f>C70</f>
        <v>43281</v>
      </c>
      <c r="D81" s="215">
        <f>D70</f>
        <v>43190</v>
      </c>
      <c r="E81" s="215">
        <f>E70</f>
        <v>43100</v>
      </c>
      <c r="F81" s="215">
        <f>F70</f>
        <v>43008</v>
      </c>
      <c r="G81" s="215">
        <f>G70</f>
        <v>42916</v>
      </c>
    </row>
    <row r="82" spans="1:12">
      <c r="A82" s="82" t="s">
        <v>28</v>
      </c>
      <c r="B82" s="199"/>
      <c r="C82" s="203"/>
      <c r="D82" s="278"/>
      <c r="E82" s="203"/>
      <c r="F82" s="278"/>
      <c r="G82" s="203"/>
    </row>
    <row r="83" spans="1:12">
      <c r="A83" s="83" t="s">
        <v>31</v>
      </c>
      <c r="B83" s="200" t="s">
        <v>49</v>
      </c>
      <c r="C83" s="154">
        <v>7902</v>
      </c>
      <c r="D83" s="174">
        <v>7899</v>
      </c>
      <c r="E83" s="154">
        <v>7897</v>
      </c>
      <c r="F83" s="174">
        <v>7896</v>
      </c>
      <c r="G83" s="154">
        <v>7896</v>
      </c>
      <c r="I83" s="97"/>
      <c r="J83" s="97"/>
      <c r="K83" s="97"/>
      <c r="L83" s="97"/>
    </row>
    <row r="84" spans="1:12">
      <c r="A84" s="83" t="s">
        <v>53</v>
      </c>
      <c r="B84" s="200" t="s">
        <v>49</v>
      </c>
      <c r="C84" s="154">
        <v>786112</v>
      </c>
      <c r="D84" s="174">
        <v>786043</v>
      </c>
      <c r="E84" s="154">
        <v>786032</v>
      </c>
      <c r="F84" s="174">
        <v>786032</v>
      </c>
      <c r="G84" s="154">
        <v>785823</v>
      </c>
      <c r="I84" s="97"/>
      <c r="J84" s="97"/>
      <c r="K84" s="97"/>
      <c r="L84" s="97"/>
    </row>
    <row r="85" spans="1:12">
      <c r="A85" s="83" t="s">
        <v>32</v>
      </c>
      <c r="B85" s="200" t="s">
        <v>23</v>
      </c>
      <c r="C85" s="161">
        <v>0.95306647777961306</v>
      </c>
      <c r="D85" s="250">
        <v>0.95250289112836628</v>
      </c>
      <c r="E85" s="161">
        <v>0.95279200396497599</v>
      </c>
      <c r="F85" s="250">
        <v>0.952903806377003</v>
      </c>
      <c r="G85" s="161">
        <v>0.95309999999999995</v>
      </c>
      <c r="I85" s="97"/>
      <c r="J85" s="97"/>
      <c r="K85" s="97"/>
      <c r="L85" s="97"/>
    </row>
    <row r="86" spans="1:12">
      <c r="A86" s="83" t="s">
        <v>33</v>
      </c>
      <c r="B86" s="201" t="s">
        <v>62</v>
      </c>
      <c r="C86" s="154">
        <v>245847.17473231541</v>
      </c>
      <c r="D86" s="174">
        <v>237892.59403231545</v>
      </c>
      <c r="E86" s="154">
        <v>233719.95003231542</v>
      </c>
      <c r="F86" s="174">
        <v>232150.08243227654</v>
      </c>
      <c r="G86" s="154">
        <v>230914.44206864017</v>
      </c>
      <c r="I86" s="97"/>
      <c r="J86" s="97"/>
      <c r="K86" s="97"/>
      <c r="L86" s="97"/>
    </row>
    <row r="87" spans="1:12">
      <c r="A87" s="83" t="s">
        <v>170</v>
      </c>
      <c r="B87" s="200" t="s">
        <v>49</v>
      </c>
      <c r="C87" s="154">
        <v>167355</v>
      </c>
      <c r="D87" s="174">
        <v>165748</v>
      </c>
      <c r="E87" s="154">
        <v>163808</v>
      </c>
      <c r="F87" s="174">
        <v>162954</v>
      </c>
      <c r="G87" s="154">
        <v>162380</v>
      </c>
      <c r="I87" s="97"/>
      <c r="J87" s="97"/>
      <c r="K87" s="97"/>
      <c r="L87" s="97"/>
    </row>
    <row r="88" spans="1:12">
      <c r="A88" s="143" t="s">
        <v>171</v>
      </c>
      <c r="B88" s="202" t="s">
        <v>49</v>
      </c>
      <c r="C88" s="169">
        <v>146428</v>
      </c>
      <c r="D88" s="243">
        <v>144708</v>
      </c>
      <c r="E88" s="169">
        <v>130334</v>
      </c>
      <c r="F88" s="243">
        <v>123181</v>
      </c>
      <c r="G88" s="169">
        <v>120132</v>
      </c>
      <c r="I88" s="97"/>
      <c r="J88" s="97"/>
      <c r="K88" s="97"/>
      <c r="L88" s="97"/>
    </row>
    <row r="89" spans="1:12">
      <c r="A89" s="83" t="s">
        <v>172</v>
      </c>
      <c r="B89" s="200" t="s">
        <v>49</v>
      </c>
      <c r="C89" s="154">
        <v>320204</v>
      </c>
      <c r="D89" s="174">
        <v>298014</v>
      </c>
      <c r="E89" s="154">
        <v>259002</v>
      </c>
      <c r="F89" s="174">
        <v>226132</v>
      </c>
      <c r="G89" s="154">
        <v>203506</v>
      </c>
      <c r="I89" s="97"/>
      <c r="J89" s="97"/>
      <c r="K89" s="97"/>
      <c r="L89" s="97"/>
    </row>
    <row r="90" spans="1:12" ht="2.1" customHeight="1">
      <c r="A90" s="84"/>
      <c r="B90" s="200"/>
      <c r="C90" s="204">
        <v>0</v>
      </c>
      <c r="D90" s="279">
        <v>0</v>
      </c>
      <c r="E90" s="204">
        <v>0</v>
      </c>
      <c r="F90" s="279">
        <v>0</v>
      </c>
      <c r="G90" s="204">
        <v>0</v>
      </c>
    </row>
    <row r="91" spans="1:12">
      <c r="A91" s="83" t="s">
        <v>228</v>
      </c>
      <c r="B91" s="200" t="s">
        <v>49</v>
      </c>
      <c r="C91" s="154">
        <v>89</v>
      </c>
      <c r="D91" s="174">
        <v>89</v>
      </c>
      <c r="E91" s="154">
        <v>89</v>
      </c>
      <c r="F91" s="174">
        <v>88</v>
      </c>
      <c r="G91" s="154">
        <v>88</v>
      </c>
      <c r="I91" s="97"/>
      <c r="J91" s="97"/>
      <c r="K91" s="97"/>
      <c r="L91" s="97"/>
    </row>
    <row r="92" spans="1:12" ht="2.1" customHeight="1">
      <c r="A92" s="84"/>
      <c r="B92" s="200"/>
      <c r="C92" s="204">
        <v>0</v>
      </c>
      <c r="D92" s="279">
        <v>0</v>
      </c>
      <c r="E92" s="204">
        <v>0</v>
      </c>
      <c r="F92" s="279">
        <v>0</v>
      </c>
      <c r="G92" s="204">
        <v>0</v>
      </c>
    </row>
    <row r="93" spans="1:12">
      <c r="A93" s="83" t="s">
        <v>173</v>
      </c>
      <c r="B93" s="201" t="s">
        <v>49</v>
      </c>
      <c r="C93" s="197">
        <v>7</v>
      </c>
      <c r="D93" s="275">
        <v>7</v>
      </c>
      <c r="E93" s="197">
        <v>7</v>
      </c>
      <c r="F93" s="275">
        <v>7</v>
      </c>
      <c r="G93" s="197">
        <v>7</v>
      </c>
      <c r="I93" s="97"/>
      <c r="J93" s="97"/>
      <c r="K93" s="97"/>
      <c r="L93" s="97"/>
    </row>
    <row r="94" spans="1:12" ht="2.1" customHeight="1">
      <c r="A94" s="84"/>
      <c r="B94" s="200"/>
      <c r="C94" s="204"/>
      <c r="D94" s="279"/>
      <c r="E94" s="204"/>
      <c r="F94" s="279"/>
      <c r="G94" s="204"/>
    </row>
    <row r="95" spans="1:12">
      <c r="A95" s="68" t="s">
        <v>90</v>
      </c>
      <c r="B95" s="70"/>
      <c r="C95" s="154"/>
      <c r="D95" s="174"/>
      <c r="E95" s="154"/>
      <c r="F95" s="174"/>
      <c r="G95" s="154"/>
      <c r="I95" s="97"/>
      <c r="J95" s="97"/>
      <c r="K95" s="97"/>
      <c r="L95" s="97"/>
    </row>
    <row r="96" spans="1:12">
      <c r="A96" s="64" t="s">
        <v>94</v>
      </c>
      <c r="B96" s="70" t="s">
        <v>49</v>
      </c>
      <c r="C96" s="154">
        <v>639</v>
      </c>
      <c r="D96" s="174">
        <v>639</v>
      </c>
      <c r="E96" s="154">
        <v>639</v>
      </c>
      <c r="F96" s="174">
        <v>639</v>
      </c>
      <c r="G96" s="154">
        <v>639</v>
      </c>
      <c r="I96" s="97"/>
      <c r="J96" s="97"/>
      <c r="K96" s="97"/>
      <c r="L96" s="97"/>
    </row>
    <row r="97" spans="1:12">
      <c r="A97" s="121" t="s">
        <v>96</v>
      </c>
      <c r="B97" s="122" t="s">
        <v>23</v>
      </c>
      <c r="C97" s="205">
        <v>0.99843749999999998</v>
      </c>
      <c r="D97" s="280">
        <v>0.99843749999999998</v>
      </c>
      <c r="E97" s="205">
        <v>0.99843749999999998</v>
      </c>
      <c r="F97" s="280">
        <v>0.99843749999999998</v>
      </c>
      <c r="G97" s="205">
        <v>0.99843749999999998</v>
      </c>
      <c r="I97" s="97"/>
      <c r="J97" s="97"/>
      <c r="K97" s="97"/>
      <c r="L97" s="97"/>
    </row>
    <row r="98" spans="1:12">
      <c r="A98" s="66"/>
    </row>
    <row r="99" spans="1:12">
      <c r="A99" s="24" t="s">
        <v>72</v>
      </c>
    </row>
    <row r="100" spans="1:12">
      <c r="A100" s="209" t="s">
        <v>19</v>
      </c>
      <c r="B100" s="181" t="s">
        <v>20</v>
      </c>
      <c r="C100" s="215">
        <f>C81</f>
        <v>43281</v>
      </c>
      <c r="D100" s="215">
        <f>D81</f>
        <v>43190</v>
      </c>
      <c r="E100" s="215">
        <f>E81</f>
        <v>43100</v>
      </c>
      <c r="F100" s="215">
        <f>F81</f>
        <v>43008</v>
      </c>
      <c r="G100" s="215">
        <f>G81</f>
        <v>42916</v>
      </c>
    </row>
    <row r="101" spans="1:12">
      <c r="A101" s="66" t="s">
        <v>134</v>
      </c>
      <c r="B101" s="29" t="s">
        <v>22</v>
      </c>
      <c r="C101" s="206">
        <v>39719</v>
      </c>
      <c r="D101" s="245">
        <v>39523</v>
      </c>
      <c r="E101" s="206">
        <v>39363</v>
      </c>
      <c r="F101" s="245">
        <v>39264</v>
      </c>
      <c r="G101" s="206">
        <v>39211</v>
      </c>
      <c r="I101" s="97"/>
      <c r="J101" s="97"/>
      <c r="K101" s="97"/>
      <c r="L101" s="97"/>
    </row>
    <row r="102" spans="1:12">
      <c r="A102" s="66" t="s">
        <v>135</v>
      </c>
      <c r="B102" s="29" t="s">
        <v>22</v>
      </c>
      <c r="C102" s="207">
        <v>86053</v>
      </c>
      <c r="D102" s="246">
        <v>88665</v>
      </c>
      <c r="E102" s="207">
        <v>92211</v>
      </c>
      <c r="F102" s="246">
        <v>94538</v>
      </c>
      <c r="G102" s="207">
        <v>93297</v>
      </c>
      <c r="I102" s="97"/>
      <c r="J102" s="97"/>
      <c r="K102" s="97"/>
      <c r="L102" s="97"/>
    </row>
    <row r="103" spans="1:12">
      <c r="A103" s="24" t="s">
        <v>37</v>
      </c>
      <c r="B103" s="29"/>
      <c r="C103" s="207"/>
      <c r="D103" s="246"/>
      <c r="E103" s="207"/>
      <c r="F103" s="246"/>
      <c r="G103" s="207"/>
    </row>
    <row r="104" spans="1:12">
      <c r="A104" s="211" t="s">
        <v>121</v>
      </c>
      <c r="B104" s="29" t="s">
        <v>25</v>
      </c>
      <c r="C104" s="207">
        <v>37281</v>
      </c>
      <c r="D104" s="246">
        <v>35890</v>
      </c>
      <c r="E104" s="207">
        <v>36495</v>
      </c>
      <c r="F104" s="246">
        <v>36393.627292783567</v>
      </c>
      <c r="G104" s="207">
        <v>37291.629120508318</v>
      </c>
      <c r="I104" s="97"/>
      <c r="J104" s="97"/>
      <c r="K104" s="97"/>
      <c r="L104" s="97"/>
    </row>
    <row r="105" spans="1:12">
      <c r="A105" s="210" t="s">
        <v>122</v>
      </c>
      <c r="B105" s="25" t="s">
        <v>38</v>
      </c>
      <c r="C105" s="208">
        <v>2.2048661063577395</v>
      </c>
      <c r="D105" s="247">
        <v>2.2925233881804123</v>
      </c>
      <c r="E105" s="208">
        <v>2.38</v>
      </c>
      <c r="F105" s="247">
        <v>2.3935648295635552</v>
      </c>
      <c r="G105" s="208">
        <v>2.3312476056697742</v>
      </c>
      <c r="I105" s="97"/>
      <c r="J105" s="97"/>
      <c r="K105" s="97"/>
      <c r="L105" s="97"/>
    </row>
    <row r="107" spans="1:12">
      <c r="A107" s="24" t="s">
        <v>39</v>
      </c>
    </row>
    <row r="108" spans="1:12">
      <c r="A108" s="209" t="s">
        <v>19</v>
      </c>
      <c r="B108" s="181" t="s">
        <v>20</v>
      </c>
      <c r="C108" s="215">
        <f>C100</f>
        <v>43281</v>
      </c>
      <c r="D108" s="215">
        <f>D100</f>
        <v>43190</v>
      </c>
      <c r="E108" s="215">
        <f>E100</f>
        <v>43100</v>
      </c>
      <c r="F108" s="215">
        <f>F100</f>
        <v>43008</v>
      </c>
      <c r="G108" s="215">
        <f>G100</f>
        <v>42916</v>
      </c>
      <c r="I108" s="97"/>
      <c r="J108" s="97"/>
      <c r="K108" s="97"/>
      <c r="L108" s="97"/>
    </row>
    <row r="109" spans="1:12">
      <c r="A109" s="66" t="s">
        <v>134</v>
      </c>
      <c r="B109" s="29" t="s">
        <v>22</v>
      </c>
      <c r="C109" s="206">
        <v>123904</v>
      </c>
      <c r="D109" s="245">
        <v>123639</v>
      </c>
      <c r="E109" s="206">
        <v>122962</v>
      </c>
      <c r="F109" s="245">
        <v>123073</v>
      </c>
      <c r="G109" s="206">
        <v>122920</v>
      </c>
      <c r="I109" s="97"/>
      <c r="J109" s="97"/>
      <c r="K109" s="97"/>
      <c r="L109" s="97"/>
    </row>
    <row r="110" spans="1:12">
      <c r="A110" s="66" t="s">
        <v>135</v>
      </c>
      <c r="B110" s="29" t="s">
        <v>22</v>
      </c>
      <c r="C110" s="207">
        <v>273154</v>
      </c>
      <c r="D110" s="246">
        <v>278408</v>
      </c>
      <c r="E110" s="207">
        <v>288727</v>
      </c>
      <c r="F110" s="246">
        <v>298929</v>
      </c>
      <c r="G110" s="207">
        <v>297867</v>
      </c>
    </row>
    <row r="111" spans="1:12">
      <c r="A111" s="210" t="s">
        <v>122</v>
      </c>
      <c r="B111" s="25" t="s">
        <v>38</v>
      </c>
      <c r="C111" s="208">
        <v>2.2281462210605834</v>
      </c>
      <c r="D111" s="247">
        <v>2.2998081921808913</v>
      </c>
      <c r="E111" s="208">
        <v>2.39</v>
      </c>
      <c r="F111" s="247">
        <v>2.4260690344847213</v>
      </c>
      <c r="G111" s="208">
        <v>2.3886830856910239</v>
      </c>
    </row>
    <row r="112" spans="1:12">
      <c r="A112" s="212"/>
    </row>
    <row r="113" spans="1:12">
      <c r="A113" s="24" t="s">
        <v>70</v>
      </c>
    </row>
    <row r="114" spans="1:12">
      <c r="A114" s="209" t="s">
        <v>19</v>
      </c>
      <c r="B114" s="181" t="s">
        <v>20</v>
      </c>
      <c r="C114" s="215">
        <f>C108</f>
        <v>43281</v>
      </c>
      <c r="D114" s="215">
        <f>D108</f>
        <v>43190</v>
      </c>
      <c r="E114" s="215">
        <f>E108</f>
        <v>43100</v>
      </c>
      <c r="F114" s="215">
        <f>F108</f>
        <v>43008</v>
      </c>
      <c r="G114" s="215">
        <f>G108</f>
        <v>42916</v>
      </c>
    </row>
    <row r="115" spans="1:12">
      <c r="A115" s="66" t="s">
        <v>134</v>
      </c>
      <c r="B115" s="29" t="s">
        <v>22</v>
      </c>
      <c r="C115" s="206">
        <v>91758.68</v>
      </c>
      <c r="D115" s="245">
        <v>91451</v>
      </c>
      <c r="E115" s="206">
        <v>91007</v>
      </c>
      <c r="F115" s="245">
        <v>90954.66</v>
      </c>
      <c r="G115" s="206">
        <v>90836.9</v>
      </c>
      <c r="I115" s="97"/>
      <c r="J115" s="97"/>
      <c r="K115" s="97"/>
      <c r="L115" s="97"/>
    </row>
    <row r="116" spans="1:12">
      <c r="A116" s="66" t="s">
        <v>135</v>
      </c>
      <c r="B116" s="29" t="s">
        <v>22</v>
      </c>
      <c r="C116" s="207">
        <v>200777.68</v>
      </c>
      <c r="D116" s="246">
        <v>205596</v>
      </c>
      <c r="E116" s="207">
        <v>213476</v>
      </c>
      <c r="F116" s="246">
        <v>220088.18</v>
      </c>
      <c r="G116" s="207">
        <v>218401.14</v>
      </c>
      <c r="I116" s="97"/>
      <c r="J116" s="97"/>
      <c r="K116" s="97"/>
      <c r="L116" s="97"/>
    </row>
    <row r="117" spans="1:12">
      <c r="A117" s="210" t="s">
        <v>122</v>
      </c>
      <c r="B117" s="25" t="s">
        <v>38</v>
      </c>
      <c r="C117" s="208">
        <v>2.2200000000000002</v>
      </c>
      <c r="D117" s="247">
        <v>2.2999999999999998</v>
      </c>
      <c r="E117" s="208">
        <v>2.38</v>
      </c>
      <c r="F117" s="247">
        <v>2.4120377974703628</v>
      </c>
      <c r="G117" s="208">
        <v>2.3638996490029367</v>
      </c>
      <c r="I117" s="97"/>
      <c r="J117" s="97"/>
      <c r="K117" s="97"/>
      <c r="L117" s="97"/>
    </row>
    <row r="118" spans="1:12">
      <c r="A118" s="214"/>
      <c r="B118" s="214"/>
      <c r="C118" s="214"/>
      <c r="D118" s="214"/>
      <c r="E118" s="214"/>
      <c r="F118" s="214"/>
      <c r="G118" s="214"/>
    </row>
    <row r="120" spans="1:12">
      <c r="A120" s="214"/>
      <c r="B120" s="214"/>
      <c r="C120" s="214"/>
      <c r="D120" s="214"/>
      <c r="E120" s="214"/>
      <c r="F120" s="214"/>
      <c r="G120" s="214"/>
    </row>
    <row r="121" spans="1:12">
      <c r="A121" s="22" t="s">
        <v>352</v>
      </c>
    </row>
    <row r="122" spans="1:12">
      <c r="F122" s="123"/>
    </row>
    <row r="123" spans="1:12">
      <c r="A123" s="179" t="s">
        <v>19</v>
      </c>
      <c r="B123" s="180" t="s">
        <v>20</v>
      </c>
      <c r="C123" s="215">
        <f>C114</f>
        <v>43281</v>
      </c>
      <c r="D123" s="215">
        <f>D114</f>
        <v>43190</v>
      </c>
      <c r="E123" s="215">
        <f>E114</f>
        <v>43100</v>
      </c>
      <c r="F123" s="215">
        <f>F114</f>
        <v>43008</v>
      </c>
      <c r="G123" s="215">
        <f>G114</f>
        <v>42916</v>
      </c>
    </row>
    <row r="124" spans="1:12">
      <c r="A124" s="68" t="s">
        <v>98</v>
      </c>
      <c r="B124" s="26" t="s">
        <v>21</v>
      </c>
      <c r="C124" s="177">
        <v>91192.750320000006</v>
      </c>
      <c r="D124" s="178">
        <v>89262.401999999987</v>
      </c>
      <c r="E124" s="177">
        <v>84129.551000000007</v>
      </c>
      <c r="F124" s="178">
        <v>78741.75999999998</v>
      </c>
      <c r="G124" s="177">
        <v>76860.904823999997</v>
      </c>
      <c r="I124" s="97"/>
      <c r="J124" s="97"/>
      <c r="K124" s="97"/>
      <c r="L124" s="97"/>
    </row>
    <row r="125" spans="1:12">
      <c r="A125" s="64" t="s">
        <v>120</v>
      </c>
      <c r="B125" s="70" t="s">
        <v>23</v>
      </c>
      <c r="C125" s="155">
        <v>0.83333736363178035</v>
      </c>
      <c r="D125" s="172">
        <v>0.83679705166347662</v>
      </c>
      <c r="E125" s="155">
        <v>0.82130085895739535</v>
      </c>
      <c r="F125" s="172">
        <v>0.82129284384804213</v>
      </c>
      <c r="G125" s="155">
        <v>0.80314601748904357</v>
      </c>
      <c r="I125" s="97"/>
      <c r="J125" s="97"/>
      <c r="K125" s="97"/>
      <c r="L125" s="97"/>
    </row>
    <row r="126" spans="1:12">
      <c r="A126" s="64" t="s">
        <v>47</v>
      </c>
      <c r="B126" s="70" t="s">
        <v>21</v>
      </c>
      <c r="C126" s="154">
        <v>1930.3483200000192</v>
      </c>
      <c r="D126" s="174">
        <v>5132.8509999999806</v>
      </c>
      <c r="E126" s="154">
        <v>5387.7910000000265</v>
      </c>
      <c r="F126" s="174">
        <v>1880.8551759999827</v>
      </c>
      <c r="G126" s="154">
        <v>134.53082399998675</v>
      </c>
      <c r="I126" s="97"/>
      <c r="J126" s="97"/>
      <c r="K126" s="97"/>
      <c r="L126" s="97"/>
    </row>
    <row r="127" spans="1:12">
      <c r="A127" s="64" t="s">
        <v>124</v>
      </c>
      <c r="B127" s="70" t="s">
        <v>23</v>
      </c>
      <c r="C127" s="156">
        <v>0.99184523484168985</v>
      </c>
      <c r="D127" s="236">
        <v>0.98825535750203097</v>
      </c>
      <c r="E127" s="156">
        <v>0.99142257397760269</v>
      </c>
      <c r="F127" s="236">
        <v>0.9902599967285467</v>
      </c>
      <c r="G127" s="156">
        <v>0.99046488815506184</v>
      </c>
      <c r="I127" s="97"/>
      <c r="J127" s="97"/>
      <c r="K127" s="97"/>
      <c r="L127" s="97"/>
    </row>
    <row r="128" spans="1:12">
      <c r="A128" s="64" t="s">
        <v>48</v>
      </c>
      <c r="B128" s="70" t="s">
        <v>23</v>
      </c>
      <c r="C128" s="156">
        <v>4.8772166715214248E-2</v>
      </c>
      <c r="D128" s="236">
        <v>4.138754856431176E-2</v>
      </c>
      <c r="E128" s="156">
        <v>4.1489728247879422E-2</v>
      </c>
      <c r="F128" s="236">
        <v>4.7308851052397426E-2</v>
      </c>
      <c r="G128" s="156">
        <v>4.7887948439174967E-2</v>
      </c>
      <c r="I128" s="97"/>
      <c r="J128" s="97"/>
      <c r="K128" s="97"/>
      <c r="L128" s="97"/>
    </row>
    <row r="129" spans="1:12">
      <c r="A129" s="64" t="s">
        <v>93</v>
      </c>
      <c r="B129" s="70" t="s">
        <v>143</v>
      </c>
      <c r="C129" s="157">
        <v>2.9269610280172516</v>
      </c>
      <c r="D129" s="237">
        <v>2.9651109899905514</v>
      </c>
      <c r="E129" s="157">
        <v>3.1535576025268033</v>
      </c>
      <c r="F129" s="237">
        <v>3.1832446219122281</v>
      </c>
      <c r="G129" s="157">
        <v>3.0302178448013599</v>
      </c>
      <c r="I129" s="97"/>
      <c r="J129" s="97"/>
      <c r="K129" s="97"/>
      <c r="L129" s="97"/>
    </row>
    <row r="130" spans="1:12" hidden="1">
      <c r="A130" s="64"/>
      <c r="B130" s="140"/>
      <c r="C130" s="256">
        <v>0</v>
      </c>
      <c r="D130" s="257">
        <v>0</v>
      </c>
      <c r="E130" s="256">
        <v>0</v>
      </c>
      <c r="F130" s="257">
        <v>0</v>
      </c>
      <c r="G130" s="256">
        <v>0</v>
      </c>
      <c r="I130" s="97"/>
      <c r="J130" s="97"/>
      <c r="K130" s="97"/>
      <c r="L130" s="97"/>
    </row>
    <row r="131" spans="1:12">
      <c r="A131" s="44" t="s">
        <v>110</v>
      </c>
      <c r="B131" s="138" t="s">
        <v>143</v>
      </c>
      <c r="C131" s="154">
        <v>13325.898850621137</v>
      </c>
      <c r="D131" s="174">
        <v>13236.848545867004</v>
      </c>
      <c r="E131" s="154">
        <v>13423.110397506292</v>
      </c>
      <c r="F131" s="174">
        <v>12901.670290099637</v>
      </c>
      <c r="G131" s="154">
        <v>12189.975664818417</v>
      </c>
      <c r="I131" s="97"/>
      <c r="J131" s="97"/>
      <c r="K131" s="97"/>
      <c r="L131" s="97"/>
    </row>
    <row r="132" spans="1:12">
      <c r="A132" s="44"/>
      <c r="B132" s="138"/>
      <c r="C132" s="159"/>
      <c r="D132" s="238"/>
      <c r="E132" s="159"/>
      <c r="F132" s="238"/>
      <c r="G132" s="159"/>
      <c r="I132" s="97"/>
      <c r="J132" s="97"/>
      <c r="K132" s="97"/>
      <c r="L132" s="97"/>
    </row>
    <row r="133" spans="1:12">
      <c r="A133" s="132" t="s">
        <v>99</v>
      </c>
      <c r="B133" s="138"/>
      <c r="C133" s="157"/>
      <c r="D133" s="237"/>
      <c r="E133" s="157"/>
      <c r="F133" s="237"/>
      <c r="G133" s="157"/>
      <c r="I133" s="97"/>
      <c r="J133" s="97"/>
      <c r="K133" s="97"/>
      <c r="L133" s="97"/>
    </row>
    <row r="134" spans="1:12">
      <c r="A134" s="231" t="s">
        <v>108</v>
      </c>
      <c r="B134" s="230" t="s">
        <v>104</v>
      </c>
      <c r="C134" s="232">
        <v>49666.103798000004</v>
      </c>
      <c r="D134" s="239">
        <v>44688.001572999994</v>
      </c>
      <c r="E134" s="232">
        <v>41927.667094999997</v>
      </c>
      <c r="F134" s="239">
        <v>38406.249536000003</v>
      </c>
      <c r="G134" s="232">
        <v>34527.443490999998</v>
      </c>
      <c r="I134" s="97"/>
      <c r="J134" s="97"/>
      <c r="K134" s="97"/>
      <c r="L134" s="97"/>
    </row>
    <row r="135" spans="1:12" hidden="1">
      <c r="A135" s="231"/>
      <c r="B135" s="230"/>
      <c r="C135" s="233"/>
      <c r="D135" s="240"/>
      <c r="E135" s="233"/>
      <c r="F135" s="240"/>
      <c r="G135" s="233"/>
      <c r="I135" s="97"/>
      <c r="J135" s="97"/>
      <c r="K135" s="97"/>
      <c r="L135" s="97"/>
    </row>
    <row r="136" spans="1:12">
      <c r="A136" s="231" t="s">
        <v>111</v>
      </c>
      <c r="B136" s="230" t="s">
        <v>105</v>
      </c>
      <c r="C136" s="232">
        <v>183.17301029803318</v>
      </c>
      <c r="D136" s="239">
        <v>171.62534080703054</v>
      </c>
      <c r="E136" s="232">
        <v>172.38749081626153</v>
      </c>
      <c r="F136" s="239">
        <v>164.48438002733113</v>
      </c>
      <c r="G136" s="232">
        <v>150.09765012085555</v>
      </c>
      <c r="I136" s="97"/>
      <c r="J136" s="97"/>
      <c r="K136" s="97"/>
      <c r="L136" s="97"/>
    </row>
    <row r="137" spans="1:12" hidden="1">
      <c r="A137" s="231"/>
      <c r="B137" s="140"/>
      <c r="C137" s="258"/>
      <c r="D137" s="259"/>
      <c r="E137" s="258"/>
      <c r="F137" s="259"/>
      <c r="G137" s="258"/>
      <c r="H137" s="260"/>
      <c r="I137" s="97"/>
      <c r="J137" s="97"/>
      <c r="K137" s="97"/>
      <c r="L137" s="97"/>
    </row>
    <row r="138" spans="1:12">
      <c r="A138" s="44"/>
      <c r="B138" s="138"/>
      <c r="C138" s="154"/>
      <c r="D138" s="174"/>
      <c r="E138" s="154"/>
      <c r="F138" s="174"/>
      <c r="G138" s="154"/>
      <c r="I138" s="97"/>
      <c r="J138" s="97"/>
      <c r="K138" s="97"/>
      <c r="L138" s="97"/>
    </row>
    <row r="139" spans="1:12" hidden="1">
      <c r="A139" s="132"/>
      <c r="B139" s="138"/>
      <c r="C139" s="154"/>
      <c r="D139" s="174"/>
      <c r="E139" s="154"/>
      <c r="F139" s="174"/>
      <c r="G139" s="154"/>
      <c r="I139" s="97"/>
      <c r="J139" s="97"/>
      <c r="K139" s="97"/>
      <c r="L139" s="97"/>
    </row>
    <row r="140" spans="1:12" hidden="1">
      <c r="A140" s="134"/>
      <c r="B140" s="138"/>
      <c r="C140" s="175"/>
      <c r="D140" s="241"/>
      <c r="E140" s="175"/>
      <c r="F140" s="241"/>
      <c r="G140" s="175"/>
      <c r="I140" s="97"/>
      <c r="J140" s="97"/>
      <c r="K140" s="97"/>
      <c r="L140" s="97"/>
    </row>
    <row r="141" spans="1:12" hidden="1">
      <c r="A141" s="130"/>
      <c r="B141" s="138"/>
      <c r="C141" s="158"/>
      <c r="D141" s="173"/>
      <c r="E141" s="158"/>
      <c r="F141" s="173"/>
      <c r="G141" s="158"/>
      <c r="I141" s="97"/>
      <c r="J141" s="97"/>
      <c r="K141" s="97"/>
      <c r="L141" s="97"/>
    </row>
    <row r="142" spans="1:12" hidden="1">
      <c r="A142" s="139"/>
      <c r="B142" s="70"/>
      <c r="C142" s="176"/>
      <c r="D142" s="242"/>
      <c r="E142" s="176"/>
      <c r="F142" s="242"/>
      <c r="G142" s="176"/>
      <c r="I142" s="97"/>
      <c r="J142" s="97"/>
      <c r="K142" s="97"/>
      <c r="L142" s="97"/>
    </row>
    <row r="143" spans="1:12" hidden="1">
      <c r="A143" s="139"/>
      <c r="B143" s="70"/>
      <c r="C143" s="176"/>
      <c r="D143" s="242"/>
      <c r="E143" s="176"/>
      <c r="F143" s="242"/>
      <c r="G143" s="176"/>
      <c r="I143" s="97"/>
      <c r="J143" s="97"/>
      <c r="K143" s="97"/>
      <c r="L143" s="97"/>
    </row>
    <row r="144" spans="1:12" hidden="1">
      <c r="A144" s="139"/>
      <c r="B144" s="70"/>
      <c r="C144" s="176"/>
      <c r="D144" s="242"/>
      <c r="E144" s="176"/>
      <c r="F144" s="242"/>
      <c r="G144" s="176"/>
      <c r="I144" s="97"/>
      <c r="J144" s="97"/>
      <c r="K144" s="97"/>
      <c r="L144" s="97"/>
    </row>
    <row r="145" spans="1:12" hidden="1">
      <c r="A145" s="225"/>
      <c r="B145" s="138"/>
      <c r="C145" s="176"/>
      <c r="D145" s="242"/>
      <c r="E145" s="176"/>
      <c r="F145" s="242"/>
      <c r="G145" s="176"/>
      <c r="I145" s="97"/>
      <c r="J145" s="97"/>
      <c r="K145" s="97"/>
      <c r="L145" s="97"/>
    </row>
    <row r="146" spans="1:12">
      <c r="A146" s="226" t="s">
        <v>100</v>
      </c>
      <c r="B146" s="140"/>
      <c r="C146" s="176"/>
      <c r="D146" s="242"/>
      <c r="E146" s="176"/>
      <c r="F146" s="242"/>
      <c r="G146" s="176"/>
      <c r="I146" s="97"/>
      <c r="J146" s="97"/>
      <c r="K146" s="97"/>
      <c r="L146" s="97"/>
    </row>
    <row r="147" spans="1:12">
      <c r="A147" s="134" t="s">
        <v>101</v>
      </c>
      <c r="B147" s="140" t="s">
        <v>21</v>
      </c>
      <c r="C147" s="154">
        <v>26376.053833000002</v>
      </c>
      <c r="D147" s="174">
        <v>24941.457999999999</v>
      </c>
      <c r="E147" s="154">
        <v>23324.016500000002</v>
      </c>
      <c r="F147" s="174">
        <v>20529.310000000001</v>
      </c>
      <c r="G147" s="154">
        <v>18167.396086999997</v>
      </c>
      <c r="I147" s="97"/>
      <c r="J147" s="97"/>
      <c r="K147" s="97"/>
      <c r="L147" s="97"/>
    </row>
    <row r="148" spans="1:12" hidden="1">
      <c r="A148" s="135"/>
      <c r="B148" s="227"/>
      <c r="C148" s="169">
        <v>0</v>
      </c>
      <c r="D148" s="243">
        <v>0</v>
      </c>
      <c r="E148" s="169">
        <v>0</v>
      </c>
      <c r="F148" s="243">
        <v>0</v>
      </c>
      <c r="G148" s="169">
        <v>0</v>
      </c>
      <c r="I148" s="97"/>
      <c r="J148" s="97"/>
      <c r="K148" s="97"/>
      <c r="L148" s="97"/>
    </row>
    <row r="149" spans="1:12">
      <c r="A149" s="136" t="s">
        <v>125</v>
      </c>
      <c r="B149" s="227" t="s">
        <v>23</v>
      </c>
      <c r="C149" s="229">
        <v>0.28923410841810437</v>
      </c>
      <c r="D149" s="244">
        <v>0.27941728478245526</v>
      </c>
      <c r="E149" s="229">
        <v>0.27723928420823263</v>
      </c>
      <c r="F149" s="244">
        <v>0.26071693088902265</v>
      </c>
      <c r="G149" s="229">
        <v>0.23636718990754302</v>
      </c>
      <c r="H149" s="141"/>
      <c r="I149" s="97"/>
      <c r="J149" s="97"/>
      <c r="K149" s="97"/>
      <c r="L149" s="97"/>
    </row>
    <row r="150" spans="1:12">
      <c r="A150" s="134" t="s">
        <v>103</v>
      </c>
      <c r="B150" s="140" t="s">
        <v>106</v>
      </c>
      <c r="C150" s="154">
        <v>77810.765300853993</v>
      </c>
      <c r="D150" s="174">
        <v>69704.678440275005</v>
      </c>
      <c r="E150" s="154">
        <v>65543.831927587002</v>
      </c>
      <c r="F150" s="174">
        <v>57932.560429082994</v>
      </c>
      <c r="G150" s="154">
        <v>44381.460883063002</v>
      </c>
      <c r="I150" s="97"/>
      <c r="J150" s="97"/>
      <c r="K150" s="97"/>
      <c r="L150" s="97"/>
    </row>
    <row r="151" spans="1:12" hidden="1">
      <c r="A151" s="134"/>
      <c r="B151" s="140"/>
      <c r="C151" s="158"/>
      <c r="D151" s="173"/>
      <c r="E151" s="158"/>
      <c r="F151" s="173"/>
      <c r="G151" s="158"/>
      <c r="I151" s="97"/>
      <c r="J151" s="97"/>
      <c r="K151" s="97"/>
      <c r="L151" s="97"/>
    </row>
    <row r="152" spans="1:12" s="427" customFormat="1">
      <c r="A152" s="423" t="s">
        <v>109</v>
      </c>
      <c r="B152" s="424" t="s">
        <v>107</v>
      </c>
      <c r="C152" s="425">
        <v>1005.9806192905138</v>
      </c>
      <c r="D152" s="426">
        <v>963.03202799917688</v>
      </c>
      <c r="E152" s="425">
        <v>997.4138099837437</v>
      </c>
      <c r="F152" s="426">
        <v>994.41195913642014</v>
      </c>
      <c r="G152" s="425">
        <v>843.31638694689821</v>
      </c>
      <c r="I152" s="428"/>
      <c r="J152" s="428"/>
      <c r="K152" s="428"/>
      <c r="L152" s="428"/>
    </row>
    <row r="153" spans="1:12" hidden="1">
      <c r="A153" s="228"/>
      <c r="B153" s="234"/>
      <c r="C153" s="261"/>
      <c r="D153" s="262"/>
      <c r="E153" s="261"/>
      <c r="F153" s="262"/>
      <c r="G153" s="261"/>
      <c r="I153" s="97"/>
      <c r="J153" s="97"/>
      <c r="K153" s="97"/>
      <c r="L153" s="97"/>
    </row>
    <row r="155" spans="1:12">
      <c r="A155" s="421" t="s">
        <v>19</v>
      </c>
      <c r="B155" s="422" t="s">
        <v>20</v>
      </c>
      <c r="C155" s="215">
        <f>C123</f>
        <v>43281</v>
      </c>
      <c r="D155" s="215">
        <f>D123</f>
        <v>43190</v>
      </c>
      <c r="E155" s="215">
        <f>E123</f>
        <v>43100</v>
      </c>
      <c r="F155" s="215">
        <f>F123</f>
        <v>43008</v>
      </c>
      <c r="G155" s="215">
        <f>G123</f>
        <v>42916</v>
      </c>
    </row>
    <row r="156" spans="1:12">
      <c r="A156" s="68"/>
      <c r="B156" s="70"/>
      <c r="C156" s="203"/>
      <c r="D156" s="278"/>
      <c r="E156" s="203"/>
      <c r="F156" s="278"/>
      <c r="G156" s="203"/>
    </row>
    <row r="157" spans="1:12">
      <c r="A157" s="64" t="s">
        <v>170</v>
      </c>
      <c r="B157" s="70" t="s">
        <v>49</v>
      </c>
      <c r="C157" s="162">
        <v>19895</v>
      </c>
      <c r="D157" s="170">
        <v>19731</v>
      </c>
      <c r="E157" s="162">
        <v>19054</v>
      </c>
      <c r="F157" s="170">
        <v>18926</v>
      </c>
      <c r="G157" s="162">
        <v>18998</v>
      </c>
      <c r="I157" s="97"/>
      <c r="J157" s="97"/>
      <c r="K157" s="97"/>
      <c r="L157" s="97"/>
    </row>
    <row r="158" spans="1:12" s="141" customFormat="1">
      <c r="A158" s="143" t="s">
        <v>171</v>
      </c>
      <c r="B158" s="435" t="s">
        <v>49</v>
      </c>
      <c r="C158" s="163">
        <v>14653</v>
      </c>
      <c r="D158" s="171">
        <v>13725</v>
      </c>
      <c r="E158" s="163">
        <v>12933</v>
      </c>
      <c r="F158" s="171">
        <v>12709</v>
      </c>
      <c r="G158" s="163">
        <v>12732</v>
      </c>
      <c r="I158" s="142"/>
      <c r="J158" s="142"/>
      <c r="K158" s="142"/>
      <c r="L158" s="142"/>
    </row>
    <row r="159" spans="1:12" s="427" customFormat="1">
      <c r="A159" s="423" t="s">
        <v>172</v>
      </c>
      <c r="B159" s="424" t="s">
        <v>49</v>
      </c>
      <c r="C159" s="425">
        <v>23754</v>
      </c>
      <c r="D159" s="426">
        <v>20093</v>
      </c>
      <c r="E159" s="425">
        <v>16863</v>
      </c>
      <c r="F159" s="426">
        <v>15575</v>
      </c>
      <c r="G159" s="425">
        <v>13974</v>
      </c>
      <c r="I159" s="428"/>
      <c r="J159" s="428"/>
      <c r="K159" s="428"/>
      <c r="L159" s="428"/>
    </row>
    <row r="160" spans="1:12" s="144" customFormat="1">
      <c r="A160" s="37"/>
      <c r="B160" s="36"/>
      <c r="C160" s="36"/>
      <c r="D160" s="36"/>
      <c r="E160" s="36"/>
      <c r="F160" s="36"/>
      <c r="G160" s="36"/>
      <c r="I160" s="145"/>
      <c r="J160" s="145"/>
      <c r="K160" s="145"/>
      <c r="L160" s="145"/>
    </row>
    <row r="161" spans="1:7" s="2" customFormat="1" ht="29.25" customHeight="1">
      <c r="A161" s="491" t="s">
        <v>353</v>
      </c>
      <c r="B161" s="491"/>
      <c r="C161" s="491"/>
      <c r="D161" s="491"/>
      <c r="E161" s="491"/>
      <c r="F161" s="491"/>
      <c r="G161" s="491"/>
    </row>
  </sheetData>
  <mergeCells count="1">
    <mergeCell ref="A161:G161"/>
  </mergeCells>
  <phoneticPr fontId="3" type="noConversion"/>
  <hyperlinks>
    <hyperlink ref="A1" location="Cover!E6" display="INDEX"/>
  </hyperlinks>
  <pageMargins left="0.23" right="0.23" top="1" bottom="1" header="0.5" footer="0.5"/>
  <pageSetup paperSize="9" scale="71" orientation="portrait" r:id="rId1"/>
  <headerFooter alignWithMargins="0">
    <oddFooter>Page &amp;P of &amp;N</oddFooter>
  </headerFooter>
  <rowBreaks count="1" manualBreakCount="1">
    <brk id="79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</vt:lpstr>
      <vt:lpstr>Trends file-1</vt:lpstr>
      <vt:lpstr>Trends file-2</vt:lpstr>
      <vt:lpstr>Trends file-3</vt:lpstr>
      <vt:lpstr>Trends file-4</vt:lpstr>
      <vt:lpstr>Trends file-5-SCH</vt:lpstr>
      <vt:lpstr>Trends file-6-Ops</vt:lpstr>
      <vt:lpstr>Cover!Print_Area</vt:lpstr>
      <vt:lpstr>'Trends file-1'!Print_Area</vt:lpstr>
      <vt:lpstr>'Trends file-2'!Print_Area</vt:lpstr>
      <vt:lpstr>'Trends file-3'!Print_Area</vt:lpstr>
      <vt:lpstr>'Trends file-4'!Print_Area</vt:lpstr>
      <vt:lpstr>'Trends file-5-SCH'!Print_Area</vt:lpstr>
      <vt:lpstr>'Trends file-6-Ops'!Print_Area</vt:lpstr>
    </vt:vector>
  </TitlesOfParts>
  <Company>BTVL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aaggarwal</dc:creator>
  <cp:lastModifiedBy>Aparna Vyas Garg</cp:lastModifiedBy>
  <cp:lastPrinted>2018-07-26T04:59:00Z</cp:lastPrinted>
  <dcterms:created xsi:type="dcterms:W3CDTF">2005-10-14T06:27:59Z</dcterms:created>
  <dcterms:modified xsi:type="dcterms:W3CDTF">2018-07-26T15:08:40Z</dcterms:modified>
</cp:coreProperties>
</file>